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80" windowHeight="12330" firstSheet="1" activeTab="1"/>
  </bookViews>
  <sheets>
    <sheet name="16.11.2012" sheetId="1" state="hidden" r:id="rId1"/>
    <sheet name="БЭ" sheetId="2" r:id="rId2"/>
    <sheet name="2" sheetId="3" state="hidden" r:id="rId3"/>
  </sheets>
  <definedNames>
    <definedName name="_xlnm.Print_Titles" localSheetId="0">'16.11.2012'!$4:$4</definedName>
    <definedName name="_xlnm.Print_Area" localSheetId="0">'16.11.2012'!$A$1:$G$184</definedName>
  </definedNames>
  <calcPr fullCalcOnLoad="1"/>
</workbook>
</file>

<file path=xl/sharedStrings.xml><?xml version="1.0" encoding="utf-8"?>
<sst xmlns="http://schemas.openxmlformats.org/spreadsheetml/2006/main" count="412" uniqueCount="354">
  <si>
    <t>Плата за технологическое присоединение к электрическим сетям филиалов и РСК ОАО "МРСК Сибири"</t>
  </si>
  <si>
    <t>Наименование филиала/РСК</t>
  </si>
  <si>
    <t>Нормативный документ</t>
  </si>
  <si>
    <t>Категория потребителей, напряжение</t>
  </si>
  <si>
    <t>Размер платы (без НДС), руб./тех.присоединение</t>
  </si>
  <si>
    <t xml:space="preserve">Размер платы (без НДС), руб./кВт </t>
  </si>
  <si>
    <t>Источник опубликования</t>
  </si>
  <si>
    <t>"Алтайэнерго"</t>
  </si>
  <si>
    <t>Решение Главного управления экономики и инвестиций Алтайского края №242 от 18.12.2009</t>
  </si>
  <si>
    <t xml:space="preserve">Заявители до 15 кВт включительно при условии, что расстояние от границ участка заявителя до объектов электросетевого хозяйства необходимого заявителю класса напряжения составляет не более 300 метров в городах и поселках городского типа и не более 500 метров в сельской местности </t>
  </si>
  <si>
    <t>"Алтайская правда" N 411-412 от 26.12.2009</t>
  </si>
  <si>
    <t>Заявители*</t>
  </si>
  <si>
    <t>10 кВ и ниже</t>
  </si>
  <si>
    <t xml:space="preserve">до 15 кВт включительно </t>
  </si>
  <si>
    <t>более 15 кВт</t>
  </si>
  <si>
    <t>"Горно-Алтайские электрические сети"</t>
  </si>
  <si>
    <t>"Бурятэнерго"</t>
  </si>
  <si>
    <t>Приказ Республиканской службы по тарифам Республики Бурятия №1/4 от 25.02.2011</t>
  </si>
  <si>
    <t>Заявители - граждане с присоединяемой мощностью до 15 кВт включительно на напряжении 0,4кВ</t>
  </si>
  <si>
    <t>"Бурятия" № 35 (4900) от 03.03.2011</t>
  </si>
  <si>
    <t>Заявители (за исключением заявителей указанных выше) с присоединяемой мощностью до 15 кВт включительно на напряжении 0,4-10 кВ</t>
  </si>
  <si>
    <t>Заявители более 15 кВт на напряжении 0,4 кВ</t>
  </si>
  <si>
    <t>Заявители более 15 кВт на напряжении 6-10 кВ</t>
  </si>
  <si>
    <t>"Кузбассэнерго-РЭС"</t>
  </si>
  <si>
    <t>"Красноярскэнерго"</t>
  </si>
  <si>
    <t>Приказ РЭК Красноярского края №311-п от 15.12.2010 (с изм. от 29.07.2011 № 50-п)</t>
  </si>
  <si>
    <t>"Наш Красноярский край" от 18.01.2011 №02/247</t>
  </si>
  <si>
    <t xml:space="preserve">ниже 35 кВ </t>
  </si>
  <si>
    <t>до 10000 кВА</t>
  </si>
  <si>
    <t>не ниже 35 кВ</t>
  </si>
  <si>
    <t>заявители</t>
  </si>
  <si>
    <t>"Омскэнерго"</t>
  </si>
  <si>
    <t>При наличии технической возможности технологического присоединения</t>
  </si>
  <si>
    <t>Заявители</t>
  </si>
  <si>
    <t>Омская область</t>
  </si>
  <si>
    <t>1. Решение Совета депутатов Тюкалинского муниципального района от 08.08.2008 №78</t>
  </si>
  <si>
    <t>Тюкалинский муниципальный район Омской области, тариф на подключение к системе коммунальной инфраструктуры</t>
  </si>
  <si>
    <t>период действия 2008-2015 гг.</t>
  </si>
  <si>
    <t>Документ официально не опубликован, т.к. утвержден до момента вступления с силу Постановления от 21 апреля 2009 г. N 334, вносящего изменения в Постановление от 21.01.2004 № 24 Об утверждении стандартов раскрытия информации субъектами оптового и розничных рынков электрической энергии.</t>
  </si>
  <si>
    <t>2. Решение Совета Кормиловского муниципального района Омской области от 31.10.2008 №58</t>
  </si>
  <si>
    <t>Кормиловский муниципальный район, тариф на подключение к системам электроснабжения</t>
  </si>
  <si>
    <t>"Хакасэнерго"</t>
  </si>
  <si>
    <t>Постановление Государственного комитета по тарифам и энергетике Республики Хакасия №30-п от 16.05.2011</t>
  </si>
  <si>
    <t>Газета "Хакасия" от 09.06.2011г. № 105</t>
  </si>
  <si>
    <t xml:space="preserve"> Заявители </t>
  </si>
  <si>
    <t>ниже 35 кВ и мощность менее 10 000 кВА за исключением заявителей, указанных выше</t>
  </si>
  <si>
    <t>не ниже 35 кВ и (или) мощность не менее 10 000 кВА</t>
  </si>
  <si>
    <t>индивидуальный тариф</t>
  </si>
  <si>
    <t>"Читаэнерго"</t>
  </si>
  <si>
    <t xml:space="preserve">до 30 кВт </t>
  </si>
  <si>
    <t>от 30 кВт до 100 кВт включительно</t>
  </si>
  <si>
    <t xml:space="preserve">до 100 кВт </t>
  </si>
  <si>
    <t>от 101 кВт до 750 кВт</t>
  </si>
  <si>
    <t xml:space="preserve">более 750 кВт </t>
  </si>
  <si>
    <t>ОАО "Тываэнерго"</t>
  </si>
  <si>
    <t>Постановление Службы по тарифам Республики Тыва №123 от 28.12.2011</t>
  </si>
  <si>
    <t>"Тувинская правда" от 29.12.2011 г. № 143, газета "Шын" от 31.12.2011 г. № 155</t>
  </si>
  <si>
    <t>население</t>
  </si>
  <si>
    <t>прочие</t>
  </si>
  <si>
    <t>более 15 кВт до 30 кВт включительно</t>
  </si>
  <si>
    <t>более 30 кВт до 100 кВт включительно</t>
  </si>
  <si>
    <t>более 100 кВт до 750 кВт включительно</t>
  </si>
  <si>
    <t>* -в составе ставок платы за технологическое присоединение к электрическим сетям филиала ОАО "МРСК Сибири" - "Алтайэнерго"  учтены расходы на подготовку технических условий в размере 292,74 руб./кВт</t>
  </si>
  <si>
    <t>Стандартизированная ставка на покрытие расходов на технологическое присоединение энергопринимающих устройств потребителей, не включающая в себя строительство и реконструкцию объектов ээлетросетевого хозяйства на напряжении 0,4; 10 кВ</t>
  </si>
  <si>
    <t>Стандартизированная ставка на покрытие расходов на технологическое присоединение энергопринимающих устройств потребителей, в части расходов на строительство и реконструкцию воздушных линий электропередачи на напряжении 10 кВ, в расчете на 1 км линий (руб/км)</t>
  </si>
  <si>
    <t>Стандартизированная ставка на покрытие расходов на технологическое присоединение энергопринимающих устройств потребителей, в части расходов на строительство и реконструкцию воздушных линий электропередачи на напряжении 0,4 кВ, в расчете на 1 км линий (руб/км)</t>
  </si>
  <si>
    <t>Стандартизированная ставка на покрытие расходов на технологическое присоединение энергопринимающих устройств потребителей, в части расходов на строительство и реконструкцию подстанций на напряжении 10; 0,4 кВ</t>
  </si>
  <si>
    <t>Стандартизированная ставка на покрытие расходов на технологическое присоединение энергопринимающих устройств потребителей, в части расходов на строительство и реконструкцию кабельных линий электропередачи на напряжении 0,4 кВ, в расчете на 1 км линий (руб/км)</t>
  </si>
  <si>
    <t>Стандартизированная ставка на покрытие расходов на технологическое присоединение энергопринимающих устройств потребителей, в части расходов на строительство и реконструкцию кабельных линий электропередачи на напряжении 10 кВ, в расчете на 1 км линий (руб/км)</t>
  </si>
  <si>
    <t>"Звезда Алтая" №№161-164 от 19.07.2012</t>
  </si>
  <si>
    <t>"Азия-экспресс", №72 от 07.10.2010, №44 от 3.11.2011, № 28 (1208) от 12.07.2012</t>
  </si>
  <si>
    <t>Строительство 1 км ВЛ-6(10) кВ проводом СИП-3 1×95</t>
  </si>
  <si>
    <t>Строительство 1 км ВЛ-0,4 кВ проводом СИП-2 3×95+1×95</t>
  </si>
  <si>
    <t>Строительство 1 км КЛ 10 кВ кабелем марки АПвПг-10 3×240/25</t>
  </si>
  <si>
    <t>Строительство 1 км 2×КЛ 10 кВ кабелем марки АПвПг-10 3×120/16</t>
  </si>
  <si>
    <t>Строительство 1 км 2×КЛ 10 кВ кабелем марки АПвПг-10 3×150/25</t>
  </si>
  <si>
    <t>Строительство 1 км 2×КЛ 10 кВ кабелем марки АПвПг-10 3×240/25</t>
  </si>
  <si>
    <t>Строительство 1 км 3×КЛ 10 кВ кабелем марки АПвПг-10 3×240/25</t>
  </si>
  <si>
    <t>Строительство КТП 63 кВА</t>
  </si>
  <si>
    <t>Строительство КТП 100 кВА</t>
  </si>
  <si>
    <t>Строительство КТП 160 кВА</t>
  </si>
  <si>
    <t>Строительство КТП 250 кВА</t>
  </si>
  <si>
    <t>Строительство КТП 400 кВА</t>
  </si>
  <si>
    <t>Строительство 2КТП 400 кВА</t>
  </si>
  <si>
    <t>Строительство КТП 630 кВА</t>
  </si>
  <si>
    <t>Строительство 2КТП 630 кВА</t>
  </si>
  <si>
    <t>Строительство 2КТП 1600 кВА</t>
  </si>
  <si>
    <t>Строительство МКТП 16 кВА</t>
  </si>
  <si>
    <t>Строительство МКТП 25 кВА</t>
  </si>
  <si>
    <t>Строительство МКТП 40 кВА</t>
  </si>
  <si>
    <t>до 100 кВт****</t>
  </si>
  <si>
    <t>Стандартизи-рованная ставка (без НДС), руб</t>
  </si>
  <si>
    <t xml:space="preserve">Постановление Комитета по тарифам Республики Алтай от 28.01.2011 №2/4 (с изм. от 29.12.2011 № 30/51; от 13.07.2012 г. № 8/4) от 13.07.2012 г. № 8/2; </t>
  </si>
  <si>
    <t>** В соответствии с п. 18 Методических указаний по определению размера платы за технологическое присоединение к электрическим сетям (утвержденных Приказом ФСТ России от 11.09.2012 №209-э/1) плата для Заявителя, подавшего заявку в целях технологического присоединения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составляет не более 550 рублей, при присоединении объектов, отнесенных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необходимого Заявителю уровня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</si>
  <si>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Заявитель - физическое лицо, подающее заявку на технологическое присоединение энергопринимающих устройств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&lt;**&gt;</t>
  </si>
  <si>
    <t>Заявитель - юридическое лицо, не являющееся плательщиком налога на добавленную стоимость, - подающий заявку на технологическое присоединение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&lt;**&gt;</t>
  </si>
  <si>
    <t>Заявитель - юридическое лицо, являющееся плательщиком налога на добавленную стоимость, - подающий заявку на технологическое присоединение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&lt;**&gt;</t>
  </si>
  <si>
    <t>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в части расходов на строительство и реконструкцию воздушных линий электропередачи, в расчете на 1 км линий, в ценах 2001 года:</t>
  </si>
  <si>
    <t>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в части расходов на строительство и реконструкцию кабельных линий электропередачи, в расчете на 1 км линий:</t>
  </si>
  <si>
    <t>Строительство 1 км КЛ 10кВ кабелем марки АПвПг-10 3×50/16</t>
  </si>
  <si>
    <t>Строительство 1 км КЛ 10кВ кабелем марки АПвПг-10 3×70/16</t>
  </si>
  <si>
    <t>Строительство 1 км КЛ 10кВ кабелем марки АПвПг-10 3×95/16</t>
  </si>
  <si>
    <t>Строительство 1 км КЛ 10кВ кабелем марки АПвПг-10 3×120/16</t>
  </si>
  <si>
    <t>Строительство 1 км КЛ 10кВ кабелем марки АПвПг-10 3×150/25</t>
  </si>
  <si>
    <t>Строительство 1 км КЛ 10кВ кабелем марки АПвПг-10 3×185/25</t>
  </si>
  <si>
    <t>Стандартизированная тарифная ставка на покрытие расходов на строительство и реконструкцию объектов электросетевого хозяйства при технологическом присоединении объектов по производству электрической энергии, в части расходов на строительство и реконструкцию подстанций, в расчете на каждую линию, в ценах 2001 года:</t>
  </si>
  <si>
    <t>Строительство КТП 1000 кВА</t>
  </si>
  <si>
    <t>Строительство 2КТП 1000 кВА</t>
  </si>
  <si>
    <t>Строительство МКТП 63 кВА</t>
  </si>
  <si>
    <t>Строительство МКТП 100 кВА</t>
  </si>
  <si>
    <t>Строительство МКТП 160 кВА</t>
  </si>
  <si>
    <t>Стандартизированная тарифная ставка на покрытие расходов при технологическом присоединении по мероприятиям, не включающим в себя строительство и реконструкцию объектов электросетевого хозяйства, в расчете на 1 кВт, в ценах 2013 года &lt;***&gt;</t>
  </si>
  <si>
    <t xml:space="preserve">*** В ставку включены расходы на:
- подготовку и выдачу сетевой организацией технических условий и их согласование;
- проверку сетевой организацией выполнения заявителем технических условий;
- участие в осмотре должностным лицом Ростехнадзора присоединяемых устройств;
- фактические действия по присоединению и обеспечению работы устройств в электрической сети.
</t>
  </si>
  <si>
    <t>Постановления РЭК Кемеровской области от 31.12.2012 №599; от 31.12.2012 № 600</t>
  </si>
  <si>
    <t>http://www.recko.ru/?p=documents&amp;t=postanovlen&amp;id_doc=1398 http://www.recko.ru/?p=documents&amp;t=postanovlen&amp;id_doc=1394 , http://www.recko.ru/?p=documents&amp;t=postanovlen&amp;id_doc=1393</t>
  </si>
  <si>
    <t>Приказ РЭК Омской области № 589/69 от 27.12.2012</t>
  </si>
  <si>
    <t>Заявители до 15 кВт включительно при условии, что расстояние от границ участка заявителя до объектов электросетевого хозяйства необходимого заявителю класса напряжения составляет не более 300 метров в городах и поселках городского типа и не более 500 метров в сельской местности  ****</t>
  </si>
  <si>
    <t>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принадлежавших сетевым организациям и иным лицам (без учета расходов на строительство объектов электросетевого хозяйства):</t>
  </si>
  <si>
    <t>Стандартизированная тарифная ставка</t>
  </si>
  <si>
    <t>**** Для заявителей:
- в целях временного (на срок не более 6 месяцев)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необходимого Заявителю уровня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 садоводческих, огороднических или дачных некоммерческих объединения граждан, содержащаяся за счет прихожан религиозная организация, объединение граждан, объединивших свои хозяйственные постройки максимальная мощность которых составляет до 15 кВт включительно (с учетом ранее присоединенной в данной точке присоединения мощности) для каждого члена этих объединений.</t>
  </si>
  <si>
    <t>***** Для заявителей:
- юридических лиц или индивидуальных предпринимателей в целях технологического присоединения по одному источнику электроснабжения энергопринимающих устройств, максимальная мощность которых составляет до 100 кВт включительно (с учетом ранее присоединенной в данной точке присоединения мощности);
- в целях временного (на срок не более 6 месяцев)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100 кВт включительно (с учетом ранее присоединенной в данной точке присоединения мощности);
- физических лиц в целях технологического присоединения энергопринимающих устройств, максимальная мощность которых составляет до 15 кВт включительно (с учетом ранее присоединенной в данной точке присоединения мощности),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t>
  </si>
  <si>
    <t>Стандартизированная тарифная ставка*****</t>
  </si>
  <si>
    <t>Строительство ВЛ-10(6) кВ:</t>
  </si>
  <si>
    <t>Строительство ВЛ-10(6) кВ (СИП 1х35 мм2 - 1-цепная)</t>
  </si>
  <si>
    <t>Строительство ВЛ-10(6) кВ (АС 70 мм2 - 1-цепная)</t>
  </si>
  <si>
    <t>Строительство ВЛ-10(6) кВ (АС 50 мм2 - 1-цепная)</t>
  </si>
  <si>
    <t>Строительство ВЛ-10(6) кВ (АС 35 мм2 - 1-цепная)</t>
  </si>
  <si>
    <t>Строительство ВЛ-10(6) кВ (СИП 1х50 мм2 - 1-цепная)</t>
  </si>
  <si>
    <t>Строительство ВЛ-10(6) кВ (СИП 1х70 мм2 - 1-цепная)</t>
  </si>
  <si>
    <t>Строительство ВЛ-0,4 кВ:</t>
  </si>
  <si>
    <t>Строительство ВЛ-0,4 кВ (СИП-3х35 + 1х50 мм2 - 1-цепная)</t>
  </si>
  <si>
    <t>Строительство ВЛ-0,4 кВ (СИП-3х50 + 1х70 мм2 - 1-цепная)</t>
  </si>
  <si>
    <t>Строительство ВЛ-0,4 кВ (СИП-3х70 + 1х95 мм2 - 1-цепная)</t>
  </si>
  <si>
    <t>Строительство ВЛ-0,4 кВ (СИП-3х95 + 1х95 + 1х25 мм2 - 1-цепная)</t>
  </si>
  <si>
    <t>Строительство ВЛ-0,4 кВ (СИП-4х25 мм2 - 1-цепная)</t>
  </si>
  <si>
    <t>Строительство ВЛ-0,4 кВ (СИП-3х35 + 1х50 мм2 + 1х16 мм2 - 1-цепная)</t>
  </si>
  <si>
    <t>Строительство ВЛ-0,4 кВ (СИП-4х70 мм2 - 1-цепная)</t>
  </si>
  <si>
    <t>Строительство ВЛ-0,4 кВ (СИП-3х70 + 1х70 мм2 - 1-цепная)</t>
  </si>
  <si>
    <t>Стандартизированная тарифная ставка на покрытие расходов сетевой организации на строительство воздушных линий электропередачи на i-м уровне напряжения, в ценах 2001 года, руб./км:</t>
  </si>
  <si>
    <t>Стандартизированная тарифная ставка на покрытие расходов сетевой организации на строительство кабельных линий электропередачи на i-м уровне напряжения, в ценах 2001 года, руб./км</t>
  </si>
  <si>
    <t>Строительство КЛ-10(6) кВ:</t>
  </si>
  <si>
    <t>Строительство КЛ-10(6) кВ (тип кабеля АСБлУ) сеч. 50 мм2</t>
  </si>
  <si>
    <t>Строительство КЛ-10(6) кВ (тип кабеля АСБлУ) сеч. 70 мм2</t>
  </si>
  <si>
    <t>Строительство КЛ-10(6) кВ (тип кабеля АСБлУ) сеч. 95 мм2</t>
  </si>
  <si>
    <t>Строительство КЛ-0,4 кВ:</t>
  </si>
  <si>
    <t>Строительство КЛ-0,4 кВ (тип кабеля ААБлУ, ААБ2лУ, ААШвУ, ААШвУ) сеч. 35 мм2</t>
  </si>
  <si>
    <t>Строительство КЛ-0,4 кВ (тип кабеля ААБлУ, ААБ2лУ, ААШвУ, ААШвУ) сеч. 50 мм2</t>
  </si>
  <si>
    <t>Строительство КЛ-0,4 кВ (тип кабеля ААБлУ, ААБ2лУ, ААШвУ, ААШвУ) сеч. 70 мм2</t>
  </si>
  <si>
    <t>Строительство КЛ-0,4 кВ (тип кабеля ААБлУ, ААБ2лУ, ААШвУ, ААШвУ) сеч. 95 мм2</t>
  </si>
  <si>
    <t>Строительство КТП-10(6)/0,4 кВ 25 кВА с выключателем нагрузки, воздушный ввод</t>
  </si>
  <si>
    <t>Строительство КТП-10(6)/0,4 кВ 40 кВА с выключателем нагрузки, воздушный ввод</t>
  </si>
  <si>
    <t>Строительство КТП-10(6)/0,4 кВ 63 кВА с выключателем нагрузки, воздушный ввод</t>
  </si>
  <si>
    <t>Строительство КТП-10(6)/0,4 кВ 100 кВА с выключателем нагрузки, воздушный ввод</t>
  </si>
  <si>
    <t>Строительство КТП-10(6)/0,4 кВ 160 кВА с выключателем нагрузки, воздушный ввод</t>
  </si>
  <si>
    <t>Строительство КТП-10(6)/0,4 кВ 250 кВА с выключателем нагрузки, воздушный ввод</t>
  </si>
  <si>
    <t>Строительство 2КТП-10(6)/0,4 кВ 250 кВА с выключателем нагрузки, воздушный ввод</t>
  </si>
  <si>
    <t>Строительство ТП-10(6)/0,4 кВ 400 кВА (киоскового типа)</t>
  </si>
  <si>
    <t>Строительство ТП-10(6)/0,4 кВ 630 кВА (киоскового типа)</t>
  </si>
  <si>
    <t>Строительство ТП-10(6)/0,4 кВ 630 кВА с выключателем нагрузки, воздушный ввод</t>
  </si>
  <si>
    <t>Стандартизированная тарифная ставка на покрытие расходов сетевой организации на строительство подстанции, в ценах 2001 года:</t>
  </si>
  <si>
    <t>«Омский вестник»
№ 64 (3249) от 29.12.2012</t>
  </si>
  <si>
    <t>Приказ РСТ и ценообразованию Забайкальского края №646 от 28.12.2012</t>
  </si>
  <si>
    <t>0,4 кВ</t>
  </si>
  <si>
    <t xml:space="preserve">6-10 кВ </t>
  </si>
  <si>
    <t>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t>
  </si>
  <si>
    <t>для заявителей с 
присоединяемой мощностью от 
15 до 150 кВт</t>
  </si>
  <si>
    <t>для заявителей с 
присоединяемой мощностью от 
150 до 670 кВт</t>
  </si>
  <si>
    <t>для заявителей с 
присоединяемой мощностью 
свыше 670 кВт</t>
  </si>
  <si>
    <t xml:space="preserve">для заявителей с 
присоединяемой мощностью от 
15 до 100 кВт в целях 
временного присоединения </t>
  </si>
  <si>
    <t>Стандартизированная  тарифная  ставка  на  покрытие  расходов  сетевой  организации  на 
строительство воздушных линий электропередачи в расчете на 1 км линий (руб./км), в ценах 2001 года, в том 
числе:</t>
  </si>
  <si>
    <t>строительство ВЛИ 0,4 кВ 
(СИП-4 4х16)</t>
  </si>
  <si>
    <t>строительство ВЛИ 0,4 кВ 
(СИП-2 3х70+95)</t>
  </si>
  <si>
    <t>строительство ВЛ 6-10 кВ (АС-50) на ж/б опорах</t>
  </si>
  <si>
    <t>строительство ВЛ 6-10 кВ (АС-70) на ж/б опорах</t>
  </si>
  <si>
    <t>Стандартизированная  тарифная  ставка  на  покрытие  расходов  сетевой  организации  на 
строительство кабельных линий электропередачи в расчете на 1 км линий (руб./км), в ценах 2001 года, в том 
числе:</t>
  </si>
  <si>
    <t>строительство КЛ до 1 кВ 
(ААБл -1/4х120)</t>
  </si>
  <si>
    <t>Стандартизированная  тарифная  ставка  на  покрытие  расходов  сетевой  организации  на 
строительство подстанций на напряжении 6-10 кВ (руб./кВт), в ценах 2001 года, в том числе:</t>
  </si>
  <si>
    <t>строительство КТПН мачтового типа 25 кВА</t>
  </si>
  <si>
    <t>строительство КТПН мачтового типа 40 кВА</t>
  </si>
  <si>
    <t xml:space="preserve">строительство КТПН мачтового типа 63 кВА </t>
  </si>
  <si>
    <t>строительство КТПН киоскового типа 160 кВА</t>
  </si>
  <si>
    <t>строительство КТПН киоскового типа 250 кВА</t>
  </si>
  <si>
    <t>строительство КТПН киоскового типа 400 кВА</t>
  </si>
  <si>
    <t>строительство КТПН киоскового типа 630 кВА</t>
  </si>
  <si>
    <t>строительство КТПН киоскового типа 1000 кВА</t>
  </si>
  <si>
    <t>строительство ЗТП кирпичного исполнения 630 кВА</t>
  </si>
  <si>
    <t xml:space="preserve">строительство ЗТП кирпичного исполнения 1000 кВА </t>
  </si>
  <si>
    <t>строительство РТП кирпичного исполнения 630 кВА</t>
  </si>
  <si>
    <t>строительство РТП кирпичного исполнения 1000 кВА</t>
  </si>
  <si>
    <t>строительство КТПН киоскового типа 100 кВА</t>
  </si>
  <si>
    <t>Нормативный документ:</t>
  </si>
  <si>
    <t>Источник опубликования:</t>
  </si>
  <si>
    <t>___</t>
  </si>
  <si>
    <t>Плата за технологическое присоединение к электрическим сетям филиала ОАО "МРСК Сибири" - Читаэнерго</t>
  </si>
  <si>
    <t>строительство ВЛ (уровень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</si>
  <si>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Уровень напряжения</t>
  </si>
  <si>
    <t>6-10 кВ</t>
  </si>
  <si>
    <t>Категория потребителей, мощность</t>
  </si>
  <si>
    <t xml:space="preserve">строительство ВЛ и КТПН 25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 </t>
  </si>
  <si>
    <t>строительство ВЛ и КТПН 40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</si>
  <si>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ВЛ и КТПН 63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</si>
  <si>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ВЛ и КТПН 100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</si>
  <si>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ВЛ и КТПН 160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</si>
  <si>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 xml:space="preserve">строительство КЛ (уровень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 </t>
  </si>
  <si>
    <t>строительство КЛ и КТПН 100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</si>
  <si>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КЛ и КТПН 160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</si>
  <si>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присоединение объектов заявителя к существующей 
воздушной линии без строительства ВЛ, КЛ 
(трансформация напряжения не требуется)</t>
  </si>
  <si>
    <t>строительство ВЛ и КТПН 250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</si>
  <si>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ВЛ и КТПН 400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</si>
  <si>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ВЛ и КТПН 630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</si>
  <si>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ВЛ и КТПН 1000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</si>
  <si>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КЛ (уровень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</si>
  <si>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 xml:space="preserve">строительство КЛ и КТПН 250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 </t>
  </si>
  <si>
    <t>строительство КЛ и КТПН 400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</si>
  <si>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 xml:space="preserve">строительство КЛ и ЗТП 630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 </t>
  </si>
  <si>
    <t>строительство КЛ и ЗТП 1000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</si>
  <si>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КЛ и РТП 630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</si>
  <si>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КЛ и РТП 1000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</si>
  <si>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 xml:space="preserve">строительство ВЛ (уровень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 </t>
  </si>
  <si>
    <t>строительство ВЛ и КТПН от 1000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</si>
  <si>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КЛ и ЗТП от 1000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</si>
  <si>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КЛ и РТП от 1000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</si>
  <si>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строительство КЛ и КТПН от 1000 кВА (уровень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</si>
  <si>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 xml:space="preserve">присоединение объектов заявителя к существующей 
воздушной линии без строительства ВЛ, КЛ 
(трансформация напряжения не требуется) </t>
  </si>
  <si>
    <t>присоединение объектов заявителя к существующей воздушной линии (уровень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</si>
  <si>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присоединение объектов заявителя к существующей ТП или РП  (уровень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</si>
  <si>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для заявителей с присоединяемой мощностью от 15 до 150 кВт</t>
  </si>
  <si>
    <t>для заявителей с присоединяемой мощностью от 150 до 670 кВт</t>
  </si>
  <si>
    <t>для заявителей с присоединяемой мощностью свыше 670 кВт</t>
  </si>
  <si>
    <t xml:space="preserve">для заявителей с присоединяемой мощностью от 15 до 100 кВт в целях временного присоединения </t>
  </si>
  <si>
    <t>Стандартизированная ставка (без НДС), руб</t>
  </si>
  <si>
    <t>строительство ВЛ 6-10 кВ (АС-95) на ж/б опорах</t>
  </si>
  <si>
    <t xml:space="preserve">строительство КЛ 6-10 кВ 
(ААБл-10/3х120) </t>
  </si>
  <si>
    <t xml:space="preserve">строительство КЛ 6-10 кВ 
(ААБл-10/3х185) </t>
  </si>
  <si>
    <t xml:space="preserve">строительство КЛ 6-10 кВ 
(ААБл-10/3х240) </t>
  </si>
  <si>
    <r>
      <t>(С</t>
    </r>
    <r>
      <rPr>
        <b/>
        <sz val="7"/>
        <rFont val="Times New Roman"/>
        <family val="1"/>
      </rPr>
      <t>2</t>
    </r>
    <r>
      <rPr>
        <b/>
        <sz val="10"/>
        <rFont val="Times New Roman"/>
        <family val="1"/>
      </rPr>
      <t>) Стандартизированная  тарифная  ставка на  покрытие  расходов  сетевой  организации  на строительство воздушных линий электропередачи в расчете на 1 км линий (руб./км), в ценах 2001 года, в том числе:</t>
    </r>
  </si>
  <si>
    <r>
      <t>(С</t>
    </r>
    <r>
      <rPr>
        <b/>
        <sz val="7"/>
        <color indexed="8"/>
        <rFont val="Times New Roman"/>
        <family val="1"/>
      </rPr>
      <t>3</t>
    </r>
    <r>
      <rPr>
        <b/>
        <sz val="10"/>
        <color indexed="8"/>
        <rFont val="Times New Roman"/>
        <family val="1"/>
      </rPr>
      <t>) Стандартизированная  тарифная  ставка  на  покрытие  расходов  сетевой  организации  на строительство кабельных линий электропередачи в расчете на 1 км линий (руб./км), в ценах 2001 года, в том числе:</t>
    </r>
  </si>
  <si>
    <r>
      <t>(С</t>
    </r>
    <r>
      <rPr>
        <b/>
        <sz val="7"/>
        <rFont val="Times New Roman"/>
        <family val="1"/>
      </rPr>
      <t>4</t>
    </r>
    <r>
      <rPr>
        <b/>
        <sz val="10"/>
        <rFont val="Times New Roman"/>
        <family val="1"/>
      </rPr>
      <t>) Стандартизированная  тарифная  ставка  на  покрытие  расходов  сетевой  организации  на 
строительство подстанций на напряжении 6-10 кВ (руб./кВт), в ценах 2001 года, в том числе:</t>
    </r>
  </si>
  <si>
    <t>Ставки за единицу максимальной мощности при технологическом присоединении к 
электрическим сетям от одного источника энергоснабжения для заявителей с 
присоединяемой мощностью от 15 до 150 кВт включительно &lt;1&gt;</t>
  </si>
  <si>
    <t>Ставки за единицу максимальной мощности при технологическом присоединении к 
электрическим сетям от одного источника энергоснабжения для заявителей с 
присоединяемой мощностью от 150 до 670 кВт включительно &lt;1&gt;</t>
  </si>
  <si>
    <t>Ставки за единицу максимальной мощности при технологическом присоединении к 
электрическим сетям от одного источника энергоснабжения для заявителей с 
присоединяемой мощностью свыше 670 кВт &lt;1&gt;</t>
  </si>
  <si>
    <t>Примечание: 
&lt;1&gt; При применении размера платы за технологическое присоединение для расчета платы за технологическое  присоединение  используются  показатели,  участвующие  в  расчете,  согласно 
выданным техническим условиям в соответствии с поданной заявкой.</t>
  </si>
  <si>
    <t>149,05 &lt;2&gt;</t>
  </si>
  <si>
    <r>
      <t>(С</t>
    </r>
    <r>
      <rPr>
        <b/>
        <sz val="7"/>
        <color indexed="8"/>
        <rFont val="Times New Roman"/>
        <family val="1"/>
      </rPr>
      <t>1</t>
    </r>
    <r>
      <rPr>
        <b/>
        <sz val="10"/>
        <color indexed="8"/>
        <rFont val="Times New Roman"/>
        <family val="1"/>
      </rPr>
      <t>)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(руб./кВт) &lt;3&gt;</t>
    </r>
  </si>
  <si>
    <t>&lt;2&gt; В том числе: подготовка и выдача сетевой организацией технических условий Заявителю 
24,42  руб./кВт,  установка  анкерной  опоры  с  разъединителем  0  руб./кВт,  проверка  сетевой 
организацией выполнения Заявителем технических условий 27,78 руб./кВт, фактические действия 
по присоединению и обеспечению работы Устройств в электрической сети 96,85 руб./кВт (цены 
указаны без НДС).</t>
  </si>
  <si>
    <r>
      <t>&lt;3&gt; В ставку С</t>
    </r>
    <r>
      <rPr>
        <sz val="7"/>
        <color indexed="8"/>
        <rFont val="Times New Roman"/>
        <family val="1"/>
      </rPr>
      <t>1</t>
    </r>
    <r>
      <rPr>
        <sz val="11"/>
        <color indexed="8"/>
        <rFont val="Times New Roman"/>
        <family val="1"/>
      </rPr>
      <t xml:space="preserve"> включены следующие расходы: 
- подготовка и выдача сетевой организацией технических условий Заявителю; 
- проверка сетевой организацией выполнения Заявителем технических условий; 
-  участие  в  осмотре  должностным  лицом  Ростехнадзора  присоединяемых  устройств 
Заявителя (для Заявителей с мощностью выше 150 кВт); 
-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</si>
  <si>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Ставки за единицу максимальной мощности при технологическом присоединении к 
электрическим сетям от одного источника энергоснабжения для заявителей с 
присоединяемой мощностью от 15 до 100 кВт включительно в целях временного присоединения 
(на срок не более 6 месяцев) &lt;1&gt;</t>
  </si>
  <si>
    <t>3х25+1х54,6</t>
  </si>
  <si>
    <t>3х25+1х54,6+1х16</t>
  </si>
  <si>
    <t>3х25+1х54,6+2х16</t>
  </si>
  <si>
    <t>3х35+1х54,6</t>
  </si>
  <si>
    <t>3х35+1х54,6+1х16</t>
  </si>
  <si>
    <t>3х35+1х54,6+2х16</t>
  </si>
  <si>
    <t>3х50+1х54,6</t>
  </si>
  <si>
    <t>3х50+1х54,6+1х16</t>
  </si>
  <si>
    <t>3х50+1х54,6+2х16</t>
  </si>
  <si>
    <t>3х70+1х54,6</t>
  </si>
  <si>
    <t>3х70+1х54,6+1х16</t>
  </si>
  <si>
    <t>3х70+1х54,6+2х16</t>
  </si>
  <si>
    <t>3х70+1х70</t>
  </si>
  <si>
    <t>3х95+1х70</t>
  </si>
  <si>
    <t>3х95+1х70+1х16</t>
  </si>
  <si>
    <t>3х95+1х70+2х16</t>
  </si>
  <si>
    <t>2х16</t>
  </si>
  <si>
    <t>2х25</t>
  </si>
  <si>
    <t>4х16</t>
  </si>
  <si>
    <t>4х25</t>
  </si>
  <si>
    <t>Строительство 1 км ВЛ-10 кВ проводом СИП-3, руб./км:</t>
  </si>
  <si>
    <t>1х25</t>
  </si>
  <si>
    <t>1х35</t>
  </si>
  <si>
    <t>1х50</t>
  </si>
  <si>
    <t>1х70</t>
  </si>
  <si>
    <t>1х95</t>
  </si>
  <si>
    <t>1х120</t>
  </si>
  <si>
    <t>1х150</t>
  </si>
  <si>
    <t>4х50</t>
  </si>
  <si>
    <t>4х70</t>
  </si>
  <si>
    <t>4х95</t>
  </si>
  <si>
    <t>4х120</t>
  </si>
  <si>
    <t>4х150</t>
  </si>
  <si>
    <t>Строительство 1 км КЛ-10 кВ кабелем АПвПг, руб./км</t>
  </si>
  <si>
    <t>3х95</t>
  </si>
  <si>
    <t>3х120</t>
  </si>
  <si>
    <t>3х150</t>
  </si>
  <si>
    <t>3х185</t>
  </si>
  <si>
    <t>3х240</t>
  </si>
  <si>
    <t>Строительство КТП, руб./кВт</t>
  </si>
  <si>
    <t>1х16</t>
  </si>
  <si>
    <t>1х40</t>
  </si>
  <si>
    <t>1х63</t>
  </si>
  <si>
    <t>1х100</t>
  </si>
  <si>
    <t>1х160</t>
  </si>
  <si>
    <t>1х250</t>
  </si>
  <si>
    <t>1х400</t>
  </si>
  <si>
    <t>1х630</t>
  </si>
  <si>
    <t>1х1000</t>
  </si>
  <si>
    <t>1х1250</t>
  </si>
  <si>
    <t>1х1600</t>
  </si>
  <si>
    <t>2х160</t>
  </si>
  <si>
    <t>2х250</t>
  </si>
  <si>
    <t>2х400</t>
  </si>
  <si>
    <t>2х630</t>
  </si>
  <si>
    <t>2х1000</t>
  </si>
  <si>
    <t>2х1600</t>
  </si>
  <si>
    <t>550 (с НДС)</t>
  </si>
  <si>
    <t>Размер платы, руб./тех.присоединение</t>
  </si>
  <si>
    <t>Разработка сетевой организацией проектной документации по строительству "последней мили"</t>
  </si>
  <si>
    <t>Стандартизированные ставки</t>
  </si>
  <si>
    <r>
      <t>(С</t>
    </r>
    <r>
      <rPr>
        <b/>
        <sz val="7"/>
        <rFont val="Times New Roman"/>
        <family val="1"/>
      </rPr>
      <t>4</t>
    </r>
    <r>
      <rPr>
        <b/>
        <sz val="10"/>
        <rFont val="Times New Roman"/>
        <family val="1"/>
      </rPr>
      <t>) Стандартизированная тарифная ставка на покрытие расходов сетевой организации на строительство подстанций, в ценах 2001 года, руб./кВт</t>
    </r>
  </si>
  <si>
    <r>
      <t>(С</t>
    </r>
    <r>
      <rPr>
        <b/>
        <sz val="7"/>
        <rFont val="Times New Roman"/>
        <family val="1"/>
      </rPr>
      <t>3</t>
    </r>
    <r>
      <rPr>
        <b/>
        <sz val="10"/>
        <rFont val="Times New Roman"/>
        <family val="1"/>
      </rPr>
      <t>) Стандартизированная тарифная ставка на покрытие расходов сетевой организации на строительство кабельных линий электропередачи в расчете на 1 км линий электропередачи, в ценах 2001 года, руб./км:</t>
    </r>
  </si>
  <si>
    <r>
      <t>(С</t>
    </r>
    <r>
      <rPr>
        <b/>
        <sz val="7"/>
        <rFont val="Times New Roman"/>
        <family val="1"/>
      </rPr>
      <t>2</t>
    </r>
    <r>
      <rPr>
        <b/>
        <sz val="10"/>
        <rFont val="Times New Roman"/>
        <family val="1"/>
      </rPr>
      <t>) Стандартизированная тарифная ставка на покрытие расходов сетевой организации на строительство воздушных линий электропередачи в расчете на 1 км линий, в ценах 2001 год, руб./км:</t>
    </r>
  </si>
  <si>
    <r>
      <t>(С</t>
    </r>
    <r>
      <rPr>
        <b/>
        <sz val="7"/>
        <rFont val="Times New Roman"/>
        <family val="1"/>
      </rPr>
      <t>1</t>
    </r>
    <r>
      <rPr>
        <b/>
        <sz val="10"/>
        <rFont val="Times New Roman"/>
        <family val="1"/>
      </rPr>
      <t>)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технологического присоединения без учета расходов на строительство, в расчете на 1 кВт максимальной мощности, руб./кВт</t>
    </r>
  </si>
  <si>
    <t>Стандартизи-рованная ставка (без НДС), руб.</t>
  </si>
  <si>
    <t>Ставки за единицу максимальной мощности по мероприятиям, осуществляемым при технологическом присоединении единицы мощности, руб./ кВт</t>
  </si>
  <si>
    <t>Плата за технологическое присоединение к электрическим сетям филиала ОАО "МРСК Сибири" - "Бурятэнерго"</t>
  </si>
  <si>
    <t>Приказ Республиканской службы по тарифам Республики Бурятия №1/61 от 24.12.2013</t>
  </si>
  <si>
    <t>2014 год</t>
  </si>
  <si>
    <t>для заявителей от 15 кВт до 150 кВт</t>
  </si>
  <si>
    <t>для заявителей от 150 кВт до 670 кВт</t>
  </si>
  <si>
    <t>для заявителей свыше 670 кВт</t>
  </si>
  <si>
    <t>строительство воздушных линий</t>
  </si>
  <si>
    <t>строительство кабельных линий</t>
  </si>
  <si>
    <t>Строительство КТП 1х16</t>
  </si>
  <si>
    <t>Строительство КТП 1х25</t>
  </si>
  <si>
    <t>Строительство КТП 1х40</t>
  </si>
  <si>
    <t>Строительство КТП 1х63</t>
  </si>
  <si>
    <t>Строительство КТП 1х100</t>
  </si>
  <si>
    <t>Строительство КТП 1х160</t>
  </si>
  <si>
    <t>Строительство КТП 1х250</t>
  </si>
  <si>
    <t>Строительство КТП 1х400</t>
  </si>
  <si>
    <t>Строительство КТП 1х630</t>
  </si>
  <si>
    <t>Строительство КТП 1х1000</t>
  </si>
  <si>
    <t>Строительство КТП 1х1600</t>
  </si>
  <si>
    <t>Строительство КТП 2х160</t>
  </si>
  <si>
    <t>Строительство КТП 2х250</t>
  </si>
  <si>
    <t>Строительство КТП 2х400</t>
  </si>
  <si>
    <t>Строительство КТП 2х630</t>
  </si>
  <si>
    <t>Строительство КТП 2х1000</t>
  </si>
  <si>
    <t>Строительство КТП 2х1600</t>
  </si>
  <si>
    <t>Строительство КТП 1х1250</t>
  </si>
  <si>
    <t>х</t>
  </si>
  <si>
    <t>строительство комплектных трансформаторных подстанций (КТП), распределительных трансформаторных подстанций (РТП) с уровнем напряжения до 35 кВ:</t>
  </si>
  <si>
    <t>Выполнение сетевой организацией, мероприятий, связанных со строительством "последней мили":</t>
  </si>
  <si>
    <t>Подготовка и выдача сетевой организацией технических условий Заявителю (ТУ) (уровень напряжения 0,4 кВ; 6(10) кВ)</t>
  </si>
  <si>
    <t>Проверка сетевой организацией выполнения Заявителем ТУ (уровень напряжения 0,4 кВ; 6(10) кВ)</t>
  </si>
  <si>
    <t>Фактические действия по присоединению и обеспечению работы Устройств в электрической сети (уровень напряжения 0,4 кВ; 6(10) кВ)</t>
  </si>
  <si>
    <t xml:space="preserve">Заявители до 15 кВт включительно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составляет не более 300 метров в городах и поселках городского типа и не более 500 метров в сельской местности </t>
  </si>
  <si>
    <t>Уровень напряжения 0,4 кВ</t>
  </si>
  <si>
    <t>Строительство 1 км  проводом СИП-2, руб./км:</t>
  </si>
  <si>
    <t>Строительство 1 км  проводом СИП-4, руб./км:</t>
  </si>
  <si>
    <t>Уровень напряжения 6(10) кВ</t>
  </si>
  <si>
    <t>Строительство 1 км  кабелем АВБбШв, руб./км:</t>
  </si>
  <si>
    <t xml:space="preserve">Участие в осмотре должностным лицом Ростехнадзора присоединяемых Устройств Заявителя </t>
  </si>
  <si>
    <t>http://rst.govrb.ru/modules.php?name=Content&amp;pa=showpage&amp;pid=963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</si>
</sst>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0.0"/>
    <numFmt numFmtId="167" formatCode="_-* #,##0.00_р_._-;\-* #,##0.00_р_._-;_-* &quot;-&quot;?_р_._-;_-@_-"/>
    <numFmt numFmtId="168" formatCode="#,##0.00_ ;\-#,##0.00\ "/>
  </numFmts>
  <fonts count="62">
    <font>
      <sz val="11"/>
      <color theme="1"/>
      <name val="Calibri"/>
      <family val="2"/>
    </font>
    <font>
      <sz val="11"/>
      <color indexed="8"/>
      <name val="Calibri"/>
      <family val="2"/>
    </font>
    <font>
      <sz val="10"/>
      <name val="Arial Cyr"/>
      <family val="0"/>
    </font>
    <font>
      <sz val="10"/>
      <name val="Times New Roman"/>
      <family val="1"/>
    </font>
    <font>
      <sz val="14"/>
      <name val="Times New Roman"/>
      <family val="1"/>
    </font>
    <font>
      <b/>
      <sz val="14"/>
      <name val="Times New Roman"/>
      <family val="1"/>
    </font>
    <font>
      <b/>
      <sz val="10"/>
      <name val="Times New Roman"/>
      <family val="1"/>
    </font>
    <font>
      <b/>
      <i/>
      <sz val="10"/>
      <name val="Times New Roman"/>
      <family val="1"/>
    </font>
    <font>
      <sz val="11"/>
      <color indexed="8"/>
      <name val="Times New Roman"/>
      <family val="1"/>
    </font>
    <font>
      <b/>
      <sz val="10"/>
      <color indexed="8"/>
      <name val="Times New Roman"/>
      <family val="1"/>
    </font>
    <font>
      <b/>
      <sz val="7"/>
      <color indexed="8"/>
      <name val="Times New Roman"/>
      <family val="1"/>
    </font>
    <font>
      <b/>
      <sz val="7"/>
      <name val="Times New Roman"/>
      <family val="1"/>
    </font>
    <font>
      <sz val="7"/>
      <color indexed="8"/>
      <name val="Times New Roman"/>
      <family val="1"/>
    </font>
    <font>
      <b/>
      <sz val="11"/>
      <name val="Times New Roman"/>
      <family val="1"/>
    </font>
    <font>
      <sz val="11"/>
      <name val="Times New Roman"/>
      <family val="1"/>
    </font>
    <font>
      <u val="single"/>
      <sz val="11"/>
      <color indexed="12"/>
      <name val="Calibri"/>
      <family val="2"/>
    </font>
    <font>
      <sz val="10"/>
      <color indexed="8"/>
      <name val="Times New Roman"/>
      <family val="1"/>
    </font>
    <font>
      <b/>
      <sz val="11"/>
      <color indexed="8"/>
      <name val="Times New Roman"/>
      <family val="1"/>
    </font>
    <font>
      <b/>
      <sz val="12"/>
      <color indexed="8"/>
      <name val="Times New Roman"/>
      <family val="1"/>
    </font>
    <font>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sz val="11"/>
      <color theme="1"/>
      <name val="Times New Roman"/>
      <family val="1"/>
    </font>
    <font>
      <b/>
      <sz val="12"/>
      <color theme="1"/>
      <name val="Times New Roman"/>
      <family val="1"/>
    </font>
    <font>
      <sz val="10"/>
      <color rgb="FF000000"/>
      <name val="Times New Roman"/>
      <family val="1"/>
    </font>
    <font>
      <b/>
      <sz val="10"/>
      <color rgb="FF000000"/>
      <name val="Times New Roman"/>
      <family val="1"/>
    </font>
    <font>
      <sz val="10"/>
      <color rgb="FFFF0000"/>
      <name val="Times New Roman"/>
      <family val="1"/>
    </font>
    <font>
      <b/>
      <sz val="11"/>
      <color rgb="FF000000"/>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style="medium"/>
    </border>
    <border>
      <left style="medium"/>
      <right style="medium"/>
      <top style="medium"/>
      <bottom/>
    </border>
    <border>
      <left/>
      <right/>
      <top style="medium"/>
      <botto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border>
    <border>
      <left style="medium"/>
      <right style="medium"/>
      <top style="thin"/>
      <bottom/>
    </border>
    <border>
      <left style="medium"/>
      <right style="medium"/>
      <top/>
      <bottom style="thin"/>
    </border>
    <border>
      <left style="medium"/>
      <right style="medium"/>
      <top style="thin"/>
      <bottom style="medium"/>
    </border>
    <border>
      <left style="medium"/>
      <right/>
      <top/>
      <bottom style="thin"/>
    </border>
    <border>
      <left/>
      <right/>
      <top style="thin"/>
      <bottom style="thin"/>
    </border>
    <border>
      <left/>
      <right/>
      <top style="thin"/>
      <bottom style="medium"/>
    </border>
    <border>
      <left style="medium"/>
      <right/>
      <top style="thin"/>
      <bottom style="medium"/>
    </border>
    <border>
      <left/>
      <right/>
      <top/>
      <bottom style="thin"/>
    </border>
    <border>
      <left/>
      <right/>
      <top style="thin"/>
      <bottom/>
    </border>
    <border>
      <left/>
      <right/>
      <top style="medium"/>
      <bottom style="thin"/>
    </border>
    <border>
      <left style="medium"/>
      <right/>
      <top/>
      <bottom style="medium"/>
    </border>
    <border>
      <left style="medium"/>
      <right style="medium"/>
      <top/>
      <bottom/>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style="thin"/>
      <right/>
      <top style="medium"/>
      <bottom style="thin"/>
    </border>
    <border>
      <left style="thin"/>
      <right/>
      <top style="thin"/>
      <bottom style="medium"/>
    </border>
    <border>
      <left/>
      <right style="medium"/>
      <top style="thin"/>
      <bottom/>
    </border>
    <border>
      <left/>
      <right style="medium"/>
      <top/>
      <bottom style="thin"/>
    </border>
    <border>
      <left style="medium"/>
      <right style="thin"/>
      <top style="thin"/>
      <bottom style="thin"/>
    </border>
    <border>
      <left style="medium"/>
      <right style="thin"/>
      <top style="thin"/>
      <bottom style="medium"/>
    </border>
    <border>
      <left style="thin"/>
      <right/>
      <top style="thin"/>
      <bottom style="thin"/>
    </border>
    <border>
      <left/>
      <right style="medium"/>
      <top style="medium"/>
      <bottom/>
    </border>
    <border>
      <left style="medium"/>
      <right style="medium"/>
      <top style="medium"/>
      <bottom style="medium"/>
    </border>
    <border>
      <left/>
      <right style="medium"/>
      <top style="medium"/>
      <bottom style="medium"/>
    </border>
    <border>
      <left/>
      <right/>
      <top style="medium"/>
      <bottom style="medium"/>
    </border>
    <border>
      <left style="medium"/>
      <right/>
      <top style="medium"/>
      <bottom/>
    </border>
    <border>
      <left/>
      <right style="medium"/>
      <top/>
      <bottom/>
    </border>
    <border>
      <left style="thin"/>
      <right style="medium"/>
      <top style="thin"/>
      <bottom style="thin"/>
    </border>
    <border>
      <left style="thin"/>
      <right style="medium"/>
      <top/>
      <bottom style="thin"/>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medium"/>
      <right style="thin"/>
      <top/>
      <bottom style="thin"/>
    </border>
    <border>
      <left/>
      <right style="thin"/>
      <top/>
      <bottom style="thin"/>
    </border>
    <border>
      <left style="medium"/>
      <right/>
      <top/>
      <bottom/>
    </border>
    <border>
      <left style="medium"/>
      <right style="thin"/>
      <top style="medium"/>
      <bottom style="medium"/>
    </border>
    <border>
      <left style="thin"/>
      <right style="medium"/>
      <top style="medium"/>
      <bottom style="medium"/>
    </border>
    <border>
      <left/>
      <right style="thin"/>
      <top style="medium"/>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thin"/>
      <bottom/>
    </border>
    <border>
      <left style="thin"/>
      <right style="medium"/>
      <top style="thin"/>
      <bottom/>
    </border>
    <border>
      <left/>
      <right style="thin"/>
      <top style="thin"/>
      <bottom/>
    </border>
    <border>
      <left style="medium"/>
      <right style="medium"/>
      <top/>
      <bottom style="medium"/>
    </border>
    <border>
      <left/>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374">
    <xf numFmtId="0" fontId="0" fillId="0" borderId="0" xfId="0" applyFont="1" applyAlignment="1">
      <alignment/>
    </xf>
    <xf numFmtId="0" fontId="3" fillId="0" borderId="0" xfId="53" applyFont="1" applyAlignment="1">
      <alignment/>
      <protection/>
    </xf>
    <xf numFmtId="0" fontId="3" fillId="0" borderId="0" xfId="53" applyFont="1">
      <alignment/>
      <protection/>
    </xf>
    <xf numFmtId="0" fontId="4" fillId="0" borderId="0" xfId="53" applyFont="1">
      <alignment/>
      <protection/>
    </xf>
    <xf numFmtId="0" fontId="6" fillId="0" borderId="10" xfId="53" applyFont="1" applyBorder="1" applyAlignment="1">
      <alignment horizontal="center" vertical="center" wrapText="1"/>
      <protection/>
    </xf>
    <xf numFmtId="0" fontId="6" fillId="0" borderId="11"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3" fillId="0" borderId="13" xfId="53" applyFont="1" applyBorder="1" applyAlignment="1">
      <alignment wrapText="1"/>
      <protection/>
    </xf>
    <xf numFmtId="164" fontId="3" fillId="0" borderId="14" xfId="53" applyNumberFormat="1" applyFont="1" applyBorder="1" applyAlignment="1">
      <alignment horizontal="center" vertical="center"/>
      <protection/>
    </xf>
    <xf numFmtId="0" fontId="3" fillId="0" borderId="14" xfId="53" applyFont="1" applyBorder="1" applyAlignment="1">
      <alignment horizontal="center" vertical="center"/>
      <protection/>
    </xf>
    <xf numFmtId="0" fontId="6" fillId="0" borderId="15" xfId="53" applyFont="1" applyBorder="1" applyAlignment="1">
      <alignment horizontal="center"/>
      <protection/>
    </xf>
    <xf numFmtId="164" fontId="6" fillId="0" borderId="16" xfId="53" applyNumberFormat="1" applyFont="1" applyBorder="1" applyAlignment="1">
      <alignment/>
      <protection/>
    </xf>
    <xf numFmtId="0" fontId="6" fillId="0" borderId="16" xfId="53" applyFont="1" applyBorder="1" applyAlignment="1">
      <alignment/>
      <protection/>
    </xf>
    <xf numFmtId="0" fontId="3" fillId="0" borderId="15" xfId="53" applyFont="1" applyBorder="1">
      <alignment/>
      <protection/>
    </xf>
    <xf numFmtId="164" fontId="6" fillId="0" borderId="16" xfId="53" applyNumberFormat="1" applyFont="1" applyBorder="1" applyAlignment="1">
      <alignment horizontal="center"/>
      <protection/>
    </xf>
    <xf numFmtId="0" fontId="3" fillId="0" borderId="16" xfId="53" applyNumberFormat="1" applyFont="1" applyBorder="1" applyAlignment="1">
      <alignment horizontal="center" vertical="center" wrapText="1"/>
      <protection/>
    </xf>
    <xf numFmtId="0" fontId="3" fillId="0" borderId="0" xfId="53" applyFont="1" applyAlignment="1">
      <alignment horizontal="center"/>
      <protection/>
    </xf>
    <xf numFmtId="0" fontId="3" fillId="0" borderId="17" xfId="53" applyFont="1" applyBorder="1">
      <alignment/>
      <protection/>
    </xf>
    <xf numFmtId="164" fontId="6" fillId="0" borderId="18" xfId="53" applyNumberFormat="1" applyFont="1" applyBorder="1" applyAlignment="1">
      <alignment horizontal="center"/>
      <protection/>
    </xf>
    <xf numFmtId="0" fontId="3" fillId="0" borderId="18" xfId="53" applyNumberFormat="1" applyFont="1" applyBorder="1" applyAlignment="1">
      <alignment horizontal="center" vertical="center" wrapText="1"/>
      <protection/>
    </xf>
    <xf numFmtId="164" fontId="3" fillId="0" borderId="19" xfId="53" applyNumberFormat="1" applyFont="1" applyBorder="1" applyAlignment="1">
      <alignment horizontal="center" vertical="center"/>
      <protection/>
    </xf>
    <xf numFmtId="164" fontId="3" fillId="0" borderId="16" xfId="53" applyNumberFormat="1" applyFont="1" applyBorder="1" applyAlignment="1">
      <alignment horizontal="center" vertical="center"/>
      <protection/>
    </xf>
    <xf numFmtId="164" fontId="3" fillId="0" borderId="20" xfId="53" applyNumberFormat="1" applyFont="1" applyBorder="1" applyAlignment="1">
      <alignment horizontal="center" vertical="center"/>
      <protection/>
    </xf>
    <xf numFmtId="0" fontId="3" fillId="0" borderId="21" xfId="53" applyFont="1" applyBorder="1" applyAlignment="1">
      <alignment vertical="center" wrapText="1"/>
      <protection/>
    </xf>
    <xf numFmtId="164" fontId="3" fillId="0" borderId="19" xfId="53" applyNumberFormat="1" applyFont="1" applyBorder="1" applyAlignment="1">
      <alignment horizontal="center" vertical="center" wrapText="1"/>
      <protection/>
    </xf>
    <xf numFmtId="0" fontId="3" fillId="0" borderId="15" xfId="53" applyFont="1" applyBorder="1" applyAlignment="1">
      <alignment vertical="center" wrapText="1"/>
      <protection/>
    </xf>
    <xf numFmtId="164" fontId="3" fillId="0" borderId="16" xfId="53" applyNumberFormat="1" applyFont="1" applyBorder="1" applyAlignment="1">
      <alignment horizontal="center" vertical="center" wrapText="1"/>
      <protection/>
    </xf>
    <xf numFmtId="3" fontId="3" fillId="0" borderId="16" xfId="53" applyNumberFormat="1" applyFont="1" applyBorder="1" applyAlignment="1">
      <alignment horizontal="center" vertical="center" wrapText="1"/>
      <protection/>
    </xf>
    <xf numFmtId="165" fontId="3" fillId="0" borderId="16" xfId="53" applyNumberFormat="1" applyFont="1" applyBorder="1" applyAlignment="1">
      <alignment horizontal="center" vertical="center" wrapText="1"/>
      <protection/>
    </xf>
    <xf numFmtId="0" fontId="3" fillId="0" borderId="21" xfId="53" applyFont="1" applyBorder="1" applyAlignment="1">
      <alignment wrapText="1"/>
      <protection/>
    </xf>
    <xf numFmtId="0" fontId="3" fillId="0" borderId="21" xfId="53" applyFont="1" applyBorder="1">
      <alignment/>
      <protection/>
    </xf>
    <xf numFmtId="0" fontId="6" fillId="0" borderId="21" xfId="53" applyFont="1" applyBorder="1" applyAlignment="1">
      <alignment horizontal="center"/>
      <protection/>
    </xf>
    <xf numFmtId="0" fontId="6" fillId="0" borderId="22" xfId="53" applyFont="1" applyBorder="1" applyAlignment="1">
      <alignment/>
      <protection/>
    </xf>
    <xf numFmtId="165" fontId="3" fillId="0" borderId="22" xfId="53" applyNumberFormat="1" applyFont="1" applyBorder="1" applyAlignment="1">
      <alignment horizontal="center" vertical="center" wrapText="1"/>
      <protection/>
    </xf>
    <xf numFmtId="0" fontId="3" fillId="0" borderId="20" xfId="53" applyFont="1" applyBorder="1" applyAlignment="1">
      <alignment horizontal="left" vertical="top" wrapText="1"/>
      <protection/>
    </xf>
    <xf numFmtId="0" fontId="3" fillId="0" borderId="20" xfId="53" applyFont="1" applyBorder="1" applyAlignment="1">
      <alignment vertical="center" wrapText="1"/>
      <protection/>
    </xf>
    <xf numFmtId="165" fontId="3" fillId="0" borderId="23" xfId="53" applyNumberFormat="1" applyFont="1" applyBorder="1" applyAlignment="1">
      <alignment horizontal="center" vertical="center" wrapText="1"/>
      <protection/>
    </xf>
    <xf numFmtId="165" fontId="3" fillId="0" borderId="24" xfId="53" applyNumberFormat="1" applyFont="1" applyBorder="1" applyAlignment="1">
      <alignment horizontal="center" vertical="center" wrapText="1"/>
      <protection/>
    </xf>
    <xf numFmtId="164" fontId="3" fillId="0" borderId="19" xfId="53" applyNumberFormat="1" applyFont="1" applyBorder="1" applyAlignment="1">
      <alignment horizontal="center"/>
      <protection/>
    </xf>
    <xf numFmtId="0" fontId="6" fillId="0" borderId="15" xfId="53" applyFont="1" applyFill="1" applyBorder="1" applyAlignment="1">
      <alignment horizontal="center" vertical="center"/>
      <protection/>
    </xf>
    <xf numFmtId="164" fontId="6" fillId="0" borderId="16" xfId="53" applyNumberFormat="1" applyFont="1" applyFill="1" applyBorder="1" applyAlignment="1">
      <alignment/>
      <protection/>
    </xf>
    <xf numFmtId="0" fontId="3" fillId="0" borderId="15" xfId="53" applyFont="1" applyBorder="1" applyAlignment="1">
      <alignment horizontal="left" wrapText="1"/>
      <protection/>
    </xf>
    <xf numFmtId="164" fontId="3" fillId="0" borderId="16" xfId="53" applyNumberFormat="1" applyFont="1" applyBorder="1" applyAlignment="1">
      <alignment horizontal="center"/>
      <protection/>
    </xf>
    <xf numFmtId="0" fontId="3" fillId="0" borderId="17" xfId="53" applyFont="1" applyBorder="1" applyAlignment="1">
      <alignment wrapText="1"/>
      <protection/>
    </xf>
    <xf numFmtId="164" fontId="3" fillId="0" borderId="20" xfId="53" applyNumberFormat="1" applyFont="1" applyBorder="1" applyAlignment="1">
      <alignment horizontal="center"/>
      <protection/>
    </xf>
    <xf numFmtId="0" fontId="6" fillId="0" borderId="13" xfId="53" applyFont="1" applyFill="1" applyBorder="1" applyAlignment="1">
      <alignment horizontal="center"/>
      <protection/>
    </xf>
    <xf numFmtId="164" fontId="6" fillId="0" borderId="14" xfId="53" applyNumberFormat="1" applyFont="1" applyFill="1" applyBorder="1" applyAlignment="1">
      <alignment horizontal="center"/>
      <protection/>
    </xf>
    <xf numFmtId="0" fontId="3" fillId="0" borderId="21" xfId="53" applyFont="1" applyBorder="1" applyAlignment="1">
      <alignment horizontal="left" wrapText="1"/>
      <protection/>
    </xf>
    <xf numFmtId="0" fontId="3" fillId="0" borderId="15" xfId="53" applyFont="1" applyBorder="1" applyAlignment="1">
      <alignment wrapText="1"/>
      <protection/>
    </xf>
    <xf numFmtId="0" fontId="3" fillId="0" borderId="15" xfId="53" applyFont="1" applyFill="1" applyBorder="1">
      <alignment/>
      <protection/>
    </xf>
    <xf numFmtId="0" fontId="3" fillId="0" borderId="24" xfId="53" applyFont="1" applyBorder="1">
      <alignment/>
      <protection/>
    </xf>
    <xf numFmtId="0" fontId="3" fillId="0" borderId="13" xfId="53" applyFont="1" applyFill="1" applyBorder="1" applyAlignment="1">
      <alignment horizontal="left" vertical="center" wrapText="1"/>
      <protection/>
    </xf>
    <xf numFmtId="164" fontId="3" fillId="0" borderId="14" xfId="53" applyNumberFormat="1" applyFont="1" applyFill="1" applyBorder="1" applyAlignment="1">
      <alignment horizontal="center"/>
      <protection/>
    </xf>
    <xf numFmtId="0" fontId="3" fillId="0" borderId="0" xfId="53" applyFont="1" applyBorder="1" applyAlignment="1">
      <alignment horizontal="left" wrapText="1"/>
      <protection/>
    </xf>
    <xf numFmtId="0" fontId="3" fillId="0" borderId="0" xfId="53" applyFont="1" applyAlignment="1">
      <alignment horizontal="left" vertical="center" wrapText="1"/>
      <protection/>
    </xf>
    <xf numFmtId="0" fontId="3" fillId="0" borderId="13" xfId="53" applyFont="1" applyBorder="1" applyAlignment="1">
      <alignment horizontal="center" vertical="center"/>
      <protection/>
    </xf>
    <xf numFmtId="0" fontId="6" fillId="0" borderId="15" xfId="53" applyFont="1" applyBorder="1" applyAlignment="1">
      <alignment/>
      <protection/>
    </xf>
    <xf numFmtId="0" fontId="3" fillId="0" borderId="15" xfId="53" applyNumberFormat="1" applyFont="1" applyBorder="1" applyAlignment="1">
      <alignment horizontal="center" vertical="center" wrapText="1"/>
      <protection/>
    </xf>
    <xf numFmtId="0" fontId="3" fillId="0" borderId="17" xfId="53" applyNumberFormat="1" applyFont="1" applyBorder="1" applyAlignment="1">
      <alignment horizontal="center" vertical="center" wrapText="1"/>
      <protection/>
    </xf>
    <xf numFmtId="0" fontId="6" fillId="0" borderId="21" xfId="53" applyFont="1" applyBorder="1" applyAlignment="1">
      <alignment/>
      <protection/>
    </xf>
    <xf numFmtId="165" fontId="3" fillId="0" borderId="20" xfId="53" applyNumberFormat="1" applyFont="1" applyBorder="1" applyAlignment="1">
      <alignment horizontal="center" vertical="center" wrapText="1"/>
      <protection/>
    </xf>
    <xf numFmtId="0" fontId="3" fillId="0" borderId="25" xfId="53" applyFont="1" applyBorder="1" applyAlignment="1">
      <alignment horizontal="center"/>
      <protection/>
    </xf>
    <xf numFmtId="0" fontId="6" fillId="0" borderId="22" xfId="53" applyFont="1" applyFill="1" applyBorder="1" applyAlignment="1">
      <alignment/>
      <protection/>
    </xf>
    <xf numFmtId="4" fontId="3" fillId="0" borderId="22" xfId="53" applyNumberFormat="1" applyFont="1" applyBorder="1" applyAlignment="1">
      <alignment horizontal="center"/>
      <protection/>
    </xf>
    <xf numFmtId="4" fontId="3" fillId="0" borderId="26" xfId="53" applyNumberFormat="1" applyFont="1" applyBorder="1" applyAlignment="1">
      <alignment horizontal="center" wrapText="1"/>
      <protection/>
    </xf>
    <xf numFmtId="0" fontId="3" fillId="0" borderId="14" xfId="53" applyFont="1" applyBorder="1" applyAlignment="1">
      <alignment horizontal="center"/>
      <protection/>
    </xf>
    <xf numFmtId="0" fontId="6" fillId="0" borderId="16" xfId="53" applyFont="1" applyFill="1" applyBorder="1" applyAlignment="1">
      <alignment/>
      <protection/>
    </xf>
    <xf numFmtId="4" fontId="3" fillId="0" borderId="16" xfId="53" applyNumberFormat="1" applyFont="1" applyBorder="1" applyAlignment="1">
      <alignment horizontal="center"/>
      <protection/>
    </xf>
    <xf numFmtId="0" fontId="6" fillId="0" borderId="27" xfId="53" applyFont="1" applyFill="1" applyBorder="1" applyAlignment="1">
      <alignment horizontal="center"/>
      <protection/>
    </xf>
    <xf numFmtId="0" fontId="3" fillId="0" borderId="22" xfId="53" applyFont="1" applyBorder="1" applyAlignment="1">
      <alignment horizontal="center"/>
      <protection/>
    </xf>
    <xf numFmtId="4" fontId="3" fillId="0" borderId="22" xfId="53" applyNumberFormat="1" applyFont="1" applyBorder="1" applyAlignment="1">
      <alignment horizontal="center" vertical="center"/>
      <protection/>
    </xf>
    <xf numFmtId="4" fontId="6" fillId="0" borderId="22" xfId="53" applyNumberFormat="1" applyFont="1" applyBorder="1" applyAlignment="1">
      <alignment horizontal="center"/>
      <protection/>
    </xf>
    <xf numFmtId="4" fontId="3" fillId="0" borderId="23" xfId="53" applyNumberFormat="1" applyFont="1" applyBorder="1" applyAlignment="1">
      <alignment horizontal="center"/>
      <protection/>
    </xf>
    <xf numFmtId="0" fontId="3" fillId="0" borderId="16" xfId="53" applyFont="1" applyBorder="1" applyAlignment="1">
      <alignment horizontal="center"/>
      <protection/>
    </xf>
    <xf numFmtId="0" fontId="6" fillId="0" borderId="16" xfId="53" applyFont="1" applyBorder="1" applyAlignment="1">
      <alignment horizontal="center"/>
      <protection/>
    </xf>
    <xf numFmtId="4" fontId="3" fillId="0" borderId="16" xfId="53" applyNumberFormat="1" applyFont="1" applyBorder="1" applyAlignment="1">
      <alignment horizontal="center" vertical="center"/>
      <protection/>
    </xf>
    <xf numFmtId="4" fontId="6" fillId="0" borderId="16" xfId="53" applyNumberFormat="1" applyFont="1" applyBorder="1" applyAlignment="1">
      <alignment horizontal="center"/>
      <protection/>
    </xf>
    <xf numFmtId="0" fontId="3" fillId="0" borderId="27" xfId="53" applyFont="1" applyBorder="1" applyAlignment="1">
      <alignment horizontal="center"/>
      <protection/>
    </xf>
    <xf numFmtId="164" fontId="3" fillId="0" borderId="22" xfId="53" applyNumberFormat="1" applyFont="1" applyBorder="1" applyAlignment="1">
      <alignment horizontal="center" vertical="center"/>
      <protection/>
    </xf>
    <xf numFmtId="164" fontId="3" fillId="0" borderId="23" xfId="53" applyNumberFormat="1" applyFont="1" applyBorder="1" applyAlignment="1">
      <alignment horizontal="center" vertical="center"/>
      <protection/>
    </xf>
    <xf numFmtId="4" fontId="3" fillId="0" borderId="18" xfId="53" applyNumberFormat="1" applyFont="1" applyBorder="1" applyAlignment="1">
      <alignment horizontal="center"/>
      <protection/>
    </xf>
    <xf numFmtId="165" fontId="3" fillId="0" borderId="25" xfId="53" applyNumberFormat="1" applyFont="1" applyBorder="1" applyAlignment="1">
      <alignment horizontal="center" vertical="center" wrapText="1"/>
      <protection/>
    </xf>
    <xf numFmtId="4" fontId="3" fillId="0" borderId="21" xfId="53" applyNumberFormat="1" applyFont="1" applyBorder="1" applyAlignment="1">
      <alignment horizontal="center" vertical="center"/>
      <protection/>
    </xf>
    <xf numFmtId="4" fontId="3" fillId="0" borderId="19" xfId="53" applyNumberFormat="1" applyFont="1" applyBorder="1" applyAlignment="1">
      <alignment horizontal="center" vertical="center"/>
      <protection/>
    </xf>
    <xf numFmtId="4" fontId="3" fillId="0" borderId="0" xfId="53" applyNumberFormat="1" applyFont="1" applyBorder="1" applyAlignment="1">
      <alignment horizontal="center" vertical="center"/>
      <protection/>
    </xf>
    <xf numFmtId="165" fontId="3" fillId="0" borderId="18" xfId="53" applyNumberFormat="1" applyFont="1" applyBorder="1" applyAlignment="1">
      <alignment horizontal="center" vertical="center" wrapText="1"/>
      <protection/>
    </xf>
    <xf numFmtId="165" fontId="3" fillId="0" borderId="19" xfId="53" applyNumberFormat="1" applyFont="1" applyBorder="1" applyAlignment="1">
      <alignment horizontal="center" vertical="center" wrapText="1"/>
      <protection/>
    </xf>
    <xf numFmtId="0" fontId="3" fillId="0" borderId="28" xfId="53" applyFont="1" applyBorder="1">
      <alignment/>
      <protection/>
    </xf>
    <xf numFmtId="164" fontId="3" fillId="0" borderId="20" xfId="53" applyNumberFormat="1" applyFont="1" applyBorder="1" applyAlignment="1">
      <alignment horizontal="center" vertical="center" wrapText="1"/>
      <protection/>
    </xf>
    <xf numFmtId="164" fontId="3" fillId="0" borderId="18" xfId="53" applyNumberFormat="1" applyFont="1" applyBorder="1" applyAlignment="1">
      <alignment horizontal="center" vertical="center" wrapText="1"/>
      <protection/>
    </xf>
    <xf numFmtId="0" fontId="6" fillId="0" borderId="13" xfId="53" applyFont="1" applyBorder="1" applyAlignment="1">
      <alignment horizontal="center"/>
      <protection/>
    </xf>
    <xf numFmtId="0" fontId="3" fillId="0" borderId="21" xfId="53" applyFont="1" applyBorder="1" applyAlignment="1">
      <alignment vertical="top" wrapText="1"/>
      <protection/>
    </xf>
    <xf numFmtId="165" fontId="3" fillId="0" borderId="21" xfId="53" applyNumberFormat="1" applyFont="1" applyBorder="1" applyAlignment="1">
      <alignment horizontal="center" vertical="center" wrapText="1"/>
      <protection/>
    </xf>
    <xf numFmtId="4" fontId="3" fillId="0" borderId="18" xfId="53" applyNumberFormat="1" applyFont="1" applyBorder="1" applyAlignment="1">
      <alignment horizontal="center" vertical="center" wrapText="1"/>
      <protection/>
    </xf>
    <xf numFmtId="164" fontId="3" fillId="0" borderId="18" xfId="53" applyNumberFormat="1" applyFont="1" applyBorder="1" applyAlignment="1">
      <alignment horizontal="center" vertical="center"/>
      <protection/>
    </xf>
    <xf numFmtId="0" fontId="6" fillId="0" borderId="17" xfId="53" applyFont="1" applyBorder="1" applyAlignment="1">
      <alignment/>
      <protection/>
    </xf>
    <xf numFmtId="4" fontId="3" fillId="0" borderId="29" xfId="53" applyNumberFormat="1" applyFont="1" applyBorder="1" applyAlignment="1">
      <alignment horizontal="center" vertical="center"/>
      <protection/>
    </xf>
    <xf numFmtId="164" fontId="3" fillId="0" borderId="13" xfId="53" applyNumberFormat="1" applyFont="1"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164" fontId="3" fillId="0" borderId="24" xfId="53" applyNumberFormat="1" applyFont="1" applyBorder="1" applyAlignment="1">
      <alignment horizontal="center" vertical="center" wrapText="1"/>
      <protection/>
    </xf>
    <xf numFmtId="3" fontId="3" fillId="0" borderId="30" xfId="53" applyNumberFormat="1" applyFont="1" applyBorder="1" applyAlignment="1">
      <alignment horizontal="center" vertical="center" wrapText="1"/>
      <protection/>
    </xf>
    <xf numFmtId="3" fontId="3" fillId="0" borderId="31" xfId="53" applyNumberFormat="1" applyFont="1" applyBorder="1" applyAlignment="1">
      <alignment horizontal="center" vertical="center" wrapText="1"/>
      <protection/>
    </xf>
    <xf numFmtId="4" fontId="3" fillId="0" borderId="31" xfId="53" applyNumberFormat="1" applyFont="1" applyBorder="1" applyAlignment="1">
      <alignment horizontal="center" vertical="center" wrapText="1"/>
      <protection/>
    </xf>
    <xf numFmtId="4" fontId="3" fillId="0" borderId="32" xfId="53" applyNumberFormat="1" applyFont="1" applyBorder="1" applyAlignment="1">
      <alignment horizontal="center" vertical="center" wrapText="1"/>
      <protection/>
    </xf>
    <xf numFmtId="3" fontId="3" fillId="0" borderId="14" xfId="53" applyNumberFormat="1" applyFont="1" applyBorder="1" applyAlignment="1">
      <alignment horizontal="center" vertical="center" wrapText="1"/>
      <protection/>
    </xf>
    <xf numFmtId="4" fontId="3" fillId="0" borderId="16" xfId="53" applyNumberFormat="1" applyFont="1" applyBorder="1" applyAlignment="1">
      <alignment horizontal="center" vertical="center" wrapText="1"/>
      <protection/>
    </xf>
    <xf numFmtId="4" fontId="3" fillId="0" borderId="20" xfId="53" applyNumberFormat="1" applyFont="1" applyBorder="1" applyAlignment="1">
      <alignment horizontal="center" vertical="center" wrapText="1"/>
      <protection/>
    </xf>
    <xf numFmtId="0" fontId="3" fillId="0" borderId="16" xfId="53" applyFont="1" applyBorder="1" applyAlignment="1">
      <alignment wrapText="1"/>
      <protection/>
    </xf>
    <xf numFmtId="0" fontId="3" fillId="0" borderId="20" xfId="53" applyFont="1" applyBorder="1" applyAlignment="1">
      <alignment wrapText="1"/>
      <protection/>
    </xf>
    <xf numFmtId="164" fontId="3" fillId="0" borderId="22" xfId="53" applyNumberFormat="1" applyFont="1" applyBorder="1" applyAlignment="1">
      <alignment horizontal="center" vertical="center" wrapText="1"/>
      <protection/>
    </xf>
    <xf numFmtId="164" fontId="3" fillId="0" borderId="23" xfId="53" applyNumberFormat="1" applyFont="1" applyBorder="1" applyAlignment="1">
      <alignment horizontal="center" vertical="center" wrapText="1"/>
      <protection/>
    </xf>
    <xf numFmtId="4" fontId="3" fillId="0" borderId="30" xfId="53" applyNumberFormat="1" applyFont="1" applyBorder="1" applyAlignment="1">
      <alignment horizontal="center" vertical="center" wrapText="1"/>
      <protection/>
    </xf>
    <xf numFmtId="4" fontId="3" fillId="0" borderId="14" xfId="53" applyNumberFormat="1" applyFont="1" applyBorder="1" applyAlignment="1">
      <alignment horizontal="center" vertical="center" wrapText="1"/>
      <protection/>
    </xf>
    <xf numFmtId="0" fontId="3" fillId="0" borderId="33" xfId="53" applyFont="1" applyBorder="1" applyAlignment="1">
      <alignment wrapText="1"/>
      <protection/>
    </xf>
    <xf numFmtId="4" fontId="3" fillId="0" borderId="19" xfId="53" applyNumberFormat="1" applyFont="1" applyBorder="1" applyAlignment="1">
      <alignment horizontal="center" vertical="center" wrapText="1"/>
      <protection/>
    </xf>
    <xf numFmtId="164" fontId="3" fillId="0" borderId="34" xfId="53" applyNumberFormat="1" applyFont="1" applyBorder="1" applyAlignment="1">
      <alignment horizontal="center" vertical="center" wrapText="1"/>
      <protection/>
    </xf>
    <xf numFmtId="164" fontId="3" fillId="0" borderId="35" xfId="53" applyNumberFormat="1" applyFont="1" applyBorder="1" applyAlignment="1">
      <alignment horizontal="center" vertical="center" wrapText="1"/>
      <protection/>
    </xf>
    <xf numFmtId="4" fontId="3" fillId="0" borderId="14" xfId="53" applyNumberFormat="1" applyFont="1" applyFill="1" applyBorder="1" applyAlignment="1">
      <alignment horizontal="center" vertical="center" wrapText="1"/>
      <protection/>
    </xf>
    <xf numFmtId="0" fontId="6" fillId="0" borderId="36" xfId="53" applyFont="1" applyBorder="1" applyAlignment="1">
      <alignment/>
      <protection/>
    </xf>
    <xf numFmtId="165" fontId="3" fillId="0" borderId="36" xfId="53" applyNumberFormat="1" applyFont="1" applyBorder="1" applyAlignment="1">
      <alignment horizontal="center" vertical="center" wrapText="1"/>
      <protection/>
    </xf>
    <xf numFmtId="0" fontId="6" fillId="0" borderId="19" xfId="53" applyFont="1" applyFill="1" applyBorder="1" applyAlignment="1">
      <alignment horizontal="center"/>
      <protection/>
    </xf>
    <xf numFmtId="4" fontId="3" fillId="0" borderId="20" xfId="53" applyNumberFormat="1" applyFont="1" applyBorder="1" applyAlignment="1">
      <alignment horizontal="center" wrapText="1"/>
      <protection/>
    </xf>
    <xf numFmtId="0" fontId="3" fillId="0" borderId="19" xfId="53" applyFont="1" applyBorder="1" applyAlignment="1">
      <alignment wrapText="1"/>
      <protection/>
    </xf>
    <xf numFmtId="164" fontId="3" fillId="0" borderId="25" xfId="53" applyNumberFormat="1" applyFont="1" applyBorder="1" applyAlignment="1">
      <alignment horizontal="center" vertical="center" wrapText="1"/>
      <protection/>
    </xf>
    <xf numFmtId="4" fontId="3" fillId="0" borderId="37" xfId="53" applyNumberFormat="1" applyFont="1" applyBorder="1" applyAlignment="1">
      <alignment horizontal="center" vertical="center" wrapText="1"/>
      <protection/>
    </xf>
    <xf numFmtId="0" fontId="3" fillId="0" borderId="38" xfId="53" applyFont="1" applyBorder="1" applyAlignment="1">
      <alignment wrapText="1"/>
      <protection/>
    </xf>
    <xf numFmtId="0" fontId="53" fillId="0" borderId="39" xfId="0" applyFont="1" applyBorder="1" applyAlignment="1">
      <alignment wrapText="1"/>
    </xf>
    <xf numFmtId="164" fontId="3" fillId="0" borderId="40" xfId="53" applyNumberFormat="1" applyFont="1" applyBorder="1" applyAlignment="1">
      <alignment horizontal="center" vertical="center" wrapText="1"/>
      <protection/>
    </xf>
    <xf numFmtId="0" fontId="7" fillId="0" borderId="41" xfId="53" applyFont="1" applyBorder="1" applyAlignment="1">
      <alignment horizontal="center" vertical="center" wrapText="1"/>
      <protection/>
    </xf>
    <xf numFmtId="0" fontId="3" fillId="0" borderId="31" xfId="53" applyFont="1" applyBorder="1" applyAlignment="1">
      <alignment horizontal="center" vertical="center" wrapText="1"/>
      <protection/>
    </xf>
    <xf numFmtId="0" fontId="3" fillId="0" borderId="19" xfId="53" applyFont="1" applyBorder="1" applyAlignment="1">
      <alignment horizontal="left" vertical="center" wrapText="1"/>
      <protection/>
    </xf>
    <xf numFmtId="0" fontId="3" fillId="0" borderId="19" xfId="53" applyFont="1" applyBorder="1" applyAlignment="1">
      <alignment vertical="center" wrapText="1"/>
      <protection/>
    </xf>
    <xf numFmtId="0" fontId="6" fillId="0" borderId="29" xfId="53" applyFont="1" applyBorder="1" applyAlignment="1">
      <alignment horizontal="center" vertical="center"/>
      <protection/>
    </xf>
    <xf numFmtId="0" fontId="3" fillId="0" borderId="18" xfId="53" applyFont="1" applyBorder="1" applyAlignment="1">
      <alignment wrapText="1"/>
      <protection/>
    </xf>
    <xf numFmtId="164" fontId="3" fillId="0" borderId="11" xfId="53" applyNumberFormat="1" applyFont="1" applyBorder="1" applyAlignment="1">
      <alignment horizontal="center"/>
      <protection/>
    </xf>
    <xf numFmtId="4" fontId="3" fillId="0" borderId="14" xfId="53" applyNumberFormat="1" applyFont="1" applyBorder="1" applyAlignment="1">
      <alignment horizontal="center" vertical="center"/>
      <protection/>
    </xf>
    <xf numFmtId="4" fontId="3" fillId="0" borderId="30" xfId="53" applyNumberFormat="1" applyFont="1" applyBorder="1" applyAlignment="1">
      <alignment horizontal="center" vertical="center"/>
      <protection/>
    </xf>
    <xf numFmtId="165" fontId="3" fillId="0" borderId="31" xfId="53" applyNumberFormat="1" applyFont="1" applyBorder="1" applyAlignment="1">
      <alignment horizontal="center" vertical="center" wrapText="1"/>
      <protection/>
    </xf>
    <xf numFmtId="165" fontId="3" fillId="0" borderId="32" xfId="53" applyNumberFormat="1" applyFont="1" applyBorder="1" applyAlignment="1">
      <alignment horizontal="center" vertical="center" wrapText="1"/>
      <protection/>
    </xf>
    <xf numFmtId="0" fontId="3" fillId="0" borderId="24" xfId="53" applyFont="1" applyBorder="1" applyAlignment="1">
      <alignment wrapText="1"/>
      <protection/>
    </xf>
    <xf numFmtId="0" fontId="3" fillId="0" borderId="10" xfId="53" applyFont="1" applyBorder="1" applyAlignment="1">
      <alignment wrapText="1"/>
      <protection/>
    </xf>
    <xf numFmtId="164" fontId="3" fillId="0" borderId="42" xfId="53" applyNumberFormat="1" applyFont="1" applyBorder="1" applyAlignment="1">
      <alignment horizontal="center" vertical="center" wrapText="1"/>
      <protection/>
    </xf>
    <xf numFmtId="165" fontId="3" fillId="0" borderId="43" xfId="53" applyNumberFormat="1" applyFont="1" applyBorder="1" applyAlignment="1">
      <alignment horizontal="center" vertical="center" wrapText="1"/>
      <protection/>
    </xf>
    <xf numFmtId="165" fontId="3" fillId="0" borderId="42" xfId="53" applyNumberFormat="1" applyFont="1" applyBorder="1" applyAlignment="1">
      <alignment horizontal="center" vertical="center" wrapText="1"/>
      <protection/>
    </xf>
    <xf numFmtId="164" fontId="3" fillId="0" borderId="11" xfId="53" applyNumberFormat="1" applyFont="1" applyFill="1" applyBorder="1" applyAlignment="1">
      <alignment horizontal="center" vertical="center" wrapText="1"/>
      <protection/>
    </xf>
    <xf numFmtId="4" fontId="3" fillId="0" borderId="11" xfId="53" applyNumberFormat="1" applyFont="1" applyFill="1" applyBorder="1" applyAlignment="1">
      <alignment horizontal="center" vertical="center" wrapText="1"/>
      <protection/>
    </xf>
    <xf numFmtId="0" fontId="3" fillId="0" borderId="11" xfId="53" applyFont="1" applyBorder="1" applyAlignment="1">
      <alignment wrapText="1"/>
      <protection/>
    </xf>
    <xf numFmtId="0" fontId="6" fillId="0" borderId="11" xfId="53" applyFont="1" applyBorder="1" applyAlignment="1">
      <alignment horizontal="center" vertical="center"/>
      <protection/>
    </xf>
    <xf numFmtId="0" fontId="3" fillId="0" borderId="42" xfId="53" applyFont="1" applyBorder="1" applyAlignment="1">
      <alignment wrapText="1"/>
      <protection/>
    </xf>
    <xf numFmtId="166" fontId="3" fillId="0" borderId="44" xfId="53" applyNumberFormat="1" applyFont="1" applyBorder="1" applyAlignment="1">
      <alignment horizontal="center" vertical="center" wrapText="1"/>
      <protection/>
    </xf>
    <xf numFmtId="0" fontId="3" fillId="0" borderId="42" xfId="53" applyFont="1" applyBorder="1" applyAlignment="1">
      <alignment horizontal="center" vertical="center" wrapText="1"/>
      <protection/>
    </xf>
    <xf numFmtId="0" fontId="3" fillId="0" borderId="43" xfId="53" applyFont="1" applyBorder="1" applyAlignment="1">
      <alignment horizontal="center" vertical="center" wrapText="1"/>
      <protection/>
    </xf>
    <xf numFmtId="0" fontId="3" fillId="0" borderId="15" xfId="53" applyFont="1" applyBorder="1" applyAlignment="1">
      <alignment horizontal="left"/>
      <protection/>
    </xf>
    <xf numFmtId="0" fontId="6" fillId="0" borderId="18" xfId="53" applyFont="1" applyBorder="1" applyAlignment="1">
      <alignment horizontal="center" vertical="center"/>
      <protection/>
    </xf>
    <xf numFmtId="0" fontId="3" fillId="0" borderId="13" xfId="53" applyFont="1" applyBorder="1" applyAlignment="1">
      <alignment horizontal="left" wrapText="1"/>
      <protection/>
    </xf>
    <xf numFmtId="0" fontId="6" fillId="0" borderId="14" xfId="53" applyFont="1" applyBorder="1" applyAlignment="1">
      <alignment horizontal="center" vertical="center"/>
      <protection/>
    </xf>
    <xf numFmtId="0" fontId="6" fillId="0" borderId="30" xfId="53" applyFont="1" applyBorder="1" applyAlignment="1">
      <alignment/>
      <protection/>
    </xf>
    <xf numFmtId="0" fontId="3" fillId="0" borderId="24" xfId="53" applyFont="1" applyBorder="1" applyAlignment="1">
      <alignment horizontal="left"/>
      <protection/>
    </xf>
    <xf numFmtId="0" fontId="6" fillId="0" borderId="20" xfId="53" applyFont="1" applyBorder="1" applyAlignment="1">
      <alignment horizontal="center" vertical="center"/>
      <protection/>
    </xf>
    <xf numFmtId="0" fontId="6" fillId="0" borderId="32" xfId="53" applyFont="1" applyBorder="1" applyAlignment="1">
      <alignment/>
      <protection/>
    </xf>
    <xf numFmtId="0" fontId="6" fillId="0" borderId="45" xfId="53" applyFont="1" applyBorder="1" applyAlignment="1">
      <alignment horizontal="center" vertical="center" wrapText="1"/>
      <protection/>
    </xf>
    <xf numFmtId="0" fontId="6" fillId="0" borderId="41" xfId="53" applyFont="1" applyBorder="1" applyAlignment="1">
      <alignment/>
      <protection/>
    </xf>
    <xf numFmtId="0" fontId="3" fillId="0" borderId="24" xfId="53" applyFont="1" applyBorder="1" applyAlignment="1">
      <alignment horizontal="left" wrapText="1"/>
      <protection/>
    </xf>
    <xf numFmtId="2" fontId="3" fillId="0" borderId="36" xfId="53" applyNumberFormat="1" applyFont="1" applyBorder="1" applyAlignment="1">
      <alignment horizontal="center" vertical="center"/>
      <protection/>
    </xf>
    <xf numFmtId="2" fontId="3" fillId="0" borderId="32" xfId="53" applyNumberFormat="1" applyFont="1" applyBorder="1" applyAlignment="1">
      <alignment horizontal="center" vertical="center"/>
      <protection/>
    </xf>
    <xf numFmtId="2" fontId="3" fillId="0" borderId="46" xfId="53" applyNumberFormat="1" applyFont="1" applyBorder="1" applyAlignment="1">
      <alignment horizontal="center" vertical="center"/>
      <protection/>
    </xf>
    <xf numFmtId="0" fontId="3" fillId="0" borderId="18" xfId="53" applyFont="1" applyBorder="1" applyAlignment="1">
      <alignment horizontal="center" vertical="center"/>
      <protection/>
    </xf>
    <xf numFmtId="0" fontId="3" fillId="0" borderId="20" xfId="53" applyFont="1" applyBorder="1" applyAlignment="1">
      <alignment horizontal="center" vertical="center"/>
      <protection/>
    </xf>
    <xf numFmtId="0" fontId="3" fillId="0" borderId="15" xfId="53" applyFont="1" applyBorder="1" applyAlignment="1">
      <alignment horizontal="left" vertical="center"/>
      <protection/>
    </xf>
    <xf numFmtId="0" fontId="3" fillId="0" borderId="15" xfId="53" applyFont="1" applyBorder="1" applyAlignment="1">
      <alignment horizontal="left" vertical="center" wrapText="1"/>
      <protection/>
    </xf>
    <xf numFmtId="0" fontId="3" fillId="0" borderId="22" xfId="53" applyFont="1" applyBorder="1" applyAlignment="1">
      <alignment horizontal="center" vertical="center"/>
      <protection/>
    </xf>
    <xf numFmtId="0" fontId="6" fillId="0" borderId="17" xfId="53" applyFont="1" applyBorder="1" applyAlignment="1">
      <alignment horizontal="center"/>
      <protection/>
    </xf>
    <xf numFmtId="0" fontId="6" fillId="0" borderId="26" xfId="53" applyFont="1" applyBorder="1" applyAlignment="1">
      <alignment horizontal="center"/>
      <protection/>
    </xf>
    <xf numFmtId="0" fontId="6" fillId="0" borderId="18" xfId="53" applyFont="1" applyBorder="1" applyAlignment="1">
      <alignment horizontal="center"/>
      <protection/>
    </xf>
    <xf numFmtId="0" fontId="3" fillId="0" borderId="13" xfId="53" applyFont="1" applyBorder="1" applyAlignment="1">
      <alignment horizontal="left" vertical="center" wrapText="1"/>
      <protection/>
    </xf>
    <xf numFmtId="164" fontId="6" fillId="0" borderId="14" xfId="53" applyNumberFormat="1" applyFont="1" applyBorder="1" applyAlignment="1">
      <alignment horizontal="center"/>
      <protection/>
    </xf>
    <xf numFmtId="0" fontId="6" fillId="0" borderId="27" xfId="53" applyFont="1" applyBorder="1" applyAlignment="1">
      <alignment horizontal="center"/>
      <protection/>
    </xf>
    <xf numFmtId="0" fontId="6" fillId="0" borderId="14" xfId="53" applyFont="1" applyBorder="1" applyAlignment="1">
      <alignment horizontal="center"/>
      <protection/>
    </xf>
    <xf numFmtId="0" fontId="3" fillId="0" borderId="24" xfId="53" applyFont="1" applyBorder="1" applyAlignment="1">
      <alignment horizontal="left" vertical="center" wrapText="1"/>
      <protection/>
    </xf>
    <xf numFmtId="164" fontId="6" fillId="0" borderId="20" xfId="53" applyNumberFormat="1" applyFont="1" applyBorder="1" applyAlignment="1">
      <alignment horizontal="center"/>
      <protection/>
    </xf>
    <xf numFmtId="0" fontId="3" fillId="0" borderId="23" xfId="53" applyFont="1" applyBorder="1" applyAlignment="1">
      <alignment horizontal="center" vertical="center"/>
      <protection/>
    </xf>
    <xf numFmtId="0" fontId="6" fillId="0" borderId="20" xfId="53" applyFont="1" applyBorder="1" applyAlignment="1">
      <alignment horizontal="center"/>
      <protection/>
    </xf>
    <xf numFmtId="0" fontId="3" fillId="0" borderId="21" xfId="53" applyFont="1" applyBorder="1" applyAlignment="1">
      <alignment horizontal="left" vertical="center" wrapText="1"/>
      <protection/>
    </xf>
    <xf numFmtId="4" fontId="3" fillId="0" borderId="25" xfId="53" applyNumberFormat="1" applyFont="1" applyBorder="1" applyAlignment="1">
      <alignment horizontal="center" vertical="center"/>
      <protection/>
    </xf>
    <xf numFmtId="4" fontId="3" fillId="0" borderId="20" xfId="53" applyNumberFormat="1" applyFont="1" applyBorder="1" applyAlignment="1">
      <alignment horizontal="center"/>
      <protection/>
    </xf>
    <xf numFmtId="4" fontId="6" fillId="0" borderId="14" xfId="53" applyNumberFormat="1" applyFont="1" applyBorder="1" applyAlignment="1">
      <alignment horizontal="center"/>
      <protection/>
    </xf>
    <xf numFmtId="4" fontId="3" fillId="0" borderId="27" xfId="53" applyNumberFormat="1" applyFont="1" applyBorder="1" applyAlignment="1">
      <alignment horizontal="center" vertical="center"/>
      <protection/>
    </xf>
    <xf numFmtId="4" fontId="3" fillId="0" borderId="20" xfId="53" applyNumberFormat="1" applyFont="1" applyBorder="1" applyAlignment="1">
      <alignment horizontal="center" vertical="center"/>
      <protection/>
    </xf>
    <xf numFmtId="4" fontId="3" fillId="0" borderId="23" xfId="53" applyNumberFormat="1" applyFont="1" applyBorder="1" applyAlignment="1">
      <alignment horizontal="center" vertical="center"/>
      <protection/>
    </xf>
    <xf numFmtId="0" fontId="54" fillId="0" borderId="0" xfId="0" applyFont="1" applyAlignment="1">
      <alignment/>
    </xf>
    <xf numFmtId="0" fontId="55" fillId="0" borderId="0" xfId="0" applyFont="1" applyAlignment="1">
      <alignment/>
    </xf>
    <xf numFmtId="4" fontId="56" fillId="0" borderId="0" xfId="0" applyNumberFormat="1" applyFont="1" applyAlignment="1">
      <alignment/>
    </xf>
    <xf numFmtId="0" fontId="6" fillId="0" borderId="0" xfId="53" applyFont="1" applyBorder="1" applyAlignment="1">
      <alignment horizontal="center" vertical="center" wrapText="1"/>
      <protection/>
    </xf>
    <xf numFmtId="0" fontId="55" fillId="0" borderId="0" xfId="0" applyFont="1" applyAlignment="1">
      <alignment wrapText="1"/>
    </xf>
    <xf numFmtId="0" fontId="55" fillId="0" borderId="0" xfId="0" applyFont="1" applyAlignment="1">
      <alignment vertical="center" wrapText="1"/>
    </xf>
    <xf numFmtId="4" fontId="3" fillId="0" borderId="15" xfId="53" applyNumberFormat="1" applyFont="1" applyBorder="1" applyAlignment="1">
      <alignment horizontal="center" vertical="center"/>
      <protection/>
    </xf>
    <xf numFmtId="4" fontId="3" fillId="0" borderId="47" xfId="53" applyNumberFormat="1" applyFont="1" applyBorder="1" applyAlignment="1">
      <alignment horizontal="center" vertical="center"/>
      <protection/>
    </xf>
    <xf numFmtId="4" fontId="3" fillId="0" borderId="47" xfId="53" applyNumberFormat="1" applyFont="1" applyBorder="1" applyAlignment="1">
      <alignment horizontal="center" vertical="center" wrapText="1"/>
      <protection/>
    </xf>
    <xf numFmtId="4" fontId="3" fillId="0" borderId="48" xfId="53" applyNumberFormat="1" applyFont="1" applyBorder="1" applyAlignment="1">
      <alignment horizontal="center" vertical="center"/>
      <protection/>
    </xf>
    <xf numFmtId="0" fontId="3" fillId="0" borderId="49" xfId="53" applyFont="1" applyBorder="1" applyAlignment="1">
      <alignment horizontal="center" vertical="center"/>
      <protection/>
    </xf>
    <xf numFmtId="0" fontId="3" fillId="0" borderId="50" xfId="53" applyFont="1" applyBorder="1" applyAlignment="1">
      <alignment horizontal="center" vertical="center"/>
      <protection/>
    </xf>
    <xf numFmtId="0" fontId="3" fillId="0" borderId="17" xfId="53" applyFont="1" applyBorder="1" applyAlignment="1">
      <alignment horizontal="left" vertical="center" wrapText="1"/>
      <protection/>
    </xf>
    <xf numFmtId="0" fontId="3" fillId="0" borderId="51" xfId="53" applyFont="1" applyBorder="1" applyAlignment="1">
      <alignment horizontal="center" vertical="center"/>
      <protection/>
    </xf>
    <xf numFmtId="4" fontId="3" fillId="0" borderId="38" xfId="53" applyNumberFormat="1" applyFont="1" applyBorder="1" applyAlignment="1">
      <alignment horizontal="center" vertical="center"/>
      <protection/>
    </xf>
    <xf numFmtId="4" fontId="3" fillId="0" borderId="52" xfId="53" applyNumberFormat="1" applyFont="1" applyBorder="1" applyAlignment="1">
      <alignment horizontal="center" vertical="center"/>
      <protection/>
    </xf>
    <xf numFmtId="4" fontId="3" fillId="0" borderId="52" xfId="53" applyNumberFormat="1" applyFont="1" applyBorder="1" applyAlignment="1">
      <alignment horizontal="center" vertical="center" wrapText="1"/>
      <protection/>
    </xf>
    <xf numFmtId="4" fontId="3" fillId="0" borderId="13" xfId="53" applyNumberFormat="1" applyFont="1" applyBorder="1" applyAlignment="1">
      <alignment horizontal="center" vertical="center"/>
      <protection/>
    </xf>
    <xf numFmtId="4" fontId="3" fillId="0" borderId="24" xfId="53" applyNumberFormat="1" applyFont="1" applyBorder="1" applyAlignment="1">
      <alignment horizontal="center" vertical="center"/>
      <protection/>
    </xf>
    <xf numFmtId="4" fontId="3" fillId="0" borderId="53" xfId="53" applyNumberFormat="1" applyFont="1" applyBorder="1" applyAlignment="1">
      <alignment horizontal="center" vertical="center"/>
      <protection/>
    </xf>
    <xf numFmtId="4" fontId="3" fillId="0" borderId="54" xfId="53" applyNumberFormat="1" applyFont="1" applyBorder="1" applyAlignment="1">
      <alignment horizontal="center" vertical="center"/>
      <protection/>
    </xf>
    <xf numFmtId="0" fontId="6" fillId="0" borderId="55" xfId="53" applyFont="1" applyBorder="1" applyAlignment="1">
      <alignment horizontal="left" vertical="center" wrapText="1"/>
      <protection/>
    </xf>
    <xf numFmtId="0" fontId="6" fillId="0" borderId="56" xfId="53" applyFont="1" applyBorder="1" applyAlignment="1">
      <alignment horizontal="center" vertical="center" wrapText="1"/>
      <protection/>
    </xf>
    <xf numFmtId="0" fontId="6" fillId="0" borderId="57" xfId="53" applyFont="1" applyBorder="1" applyAlignment="1">
      <alignment horizontal="center" vertical="center" wrapText="1"/>
      <protection/>
    </xf>
    <xf numFmtId="0" fontId="6" fillId="0" borderId="58" xfId="53" applyFont="1" applyBorder="1" applyAlignment="1">
      <alignment horizontal="center" vertical="center" wrapText="1"/>
      <protection/>
    </xf>
    <xf numFmtId="0" fontId="53" fillId="0" borderId="15" xfId="0" applyFont="1" applyBorder="1" applyAlignment="1">
      <alignment horizontal="left" wrapText="1"/>
    </xf>
    <xf numFmtId="4" fontId="53" fillId="0" borderId="38" xfId="0" applyNumberFormat="1" applyFont="1" applyBorder="1" applyAlignment="1">
      <alignment horizontal="center" vertical="center"/>
    </xf>
    <xf numFmtId="4" fontId="53" fillId="0" borderId="47" xfId="0" applyNumberFormat="1" applyFont="1" applyBorder="1" applyAlignment="1">
      <alignment horizontal="center" vertical="center"/>
    </xf>
    <xf numFmtId="4" fontId="53" fillId="0" borderId="52" xfId="0" applyNumberFormat="1" applyFont="1" applyBorder="1" applyAlignment="1">
      <alignment horizontal="center" vertical="center"/>
    </xf>
    <xf numFmtId="4" fontId="53" fillId="0" borderId="38" xfId="0" applyNumberFormat="1" applyFont="1" applyBorder="1" applyAlignment="1">
      <alignment horizontal="center" vertical="center" wrapText="1"/>
    </xf>
    <xf numFmtId="0" fontId="53" fillId="0" borderId="17" xfId="0" applyFont="1" applyBorder="1" applyAlignment="1">
      <alignment horizontal="left" wrapText="1"/>
    </xf>
    <xf numFmtId="4" fontId="53" fillId="0" borderId="39" xfId="0" applyNumberFormat="1" applyFont="1" applyBorder="1" applyAlignment="1">
      <alignment horizontal="center" vertical="center"/>
    </xf>
    <xf numFmtId="4" fontId="53" fillId="0" borderId="59" xfId="0" applyNumberFormat="1" applyFont="1" applyBorder="1" applyAlignment="1">
      <alignment horizontal="center" vertical="center"/>
    </xf>
    <xf numFmtId="0" fontId="53" fillId="0" borderId="21" xfId="0" applyFont="1" applyBorder="1" applyAlignment="1">
      <alignment horizontal="left" wrapText="1"/>
    </xf>
    <xf numFmtId="4" fontId="53" fillId="0" borderId="21" xfId="0" applyNumberFormat="1" applyFont="1" applyBorder="1" applyAlignment="1">
      <alignment horizontal="center" vertical="center"/>
    </xf>
    <xf numFmtId="4" fontId="53" fillId="0" borderId="60" xfId="0" applyNumberFormat="1" applyFont="1" applyBorder="1" applyAlignment="1">
      <alignment horizontal="center" vertical="center"/>
    </xf>
    <xf numFmtId="4" fontId="53" fillId="0" borderId="33" xfId="0" applyNumberFormat="1" applyFont="1" applyBorder="1" applyAlignment="1">
      <alignment horizontal="center" vertical="center"/>
    </xf>
    <xf numFmtId="4" fontId="53" fillId="0" borderId="15" xfId="0" applyNumberFormat="1" applyFont="1" applyBorder="1" applyAlignment="1">
      <alignment horizontal="center" vertical="center"/>
    </xf>
    <xf numFmtId="4" fontId="53" fillId="0" borderId="17" xfId="0" applyNumberFormat="1" applyFont="1" applyBorder="1" applyAlignment="1">
      <alignment horizontal="center" vertical="center"/>
    </xf>
    <xf numFmtId="0" fontId="53" fillId="0" borderId="21" xfId="0" applyFont="1" applyBorder="1" applyAlignment="1">
      <alignment wrapText="1"/>
    </xf>
    <xf numFmtId="4" fontId="53" fillId="0" borderId="33" xfId="0" applyNumberFormat="1" applyFont="1" applyBorder="1" applyAlignment="1">
      <alignment/>
    </xf>
    <xf numFmtId="4" fontId="53" fillId="0" borderId="60" xfId="0" applyNumberFormat="1" applyFont="1" applyBorder="1" applyAlignment="1">
      <alignment/>
    </xf>
    <xf numFmtId="0" fontId="53" fillId="0" borderId="17" xfId="0" applyFont="1" applyBorder="1" applyAlignment="1">
      <alignment wrapText="1"/>
    </xf>
    <xf numFmtId="4" fontId="53" fillId="0" borderId="39" xfId="0" applyNumberFormat="1" applyFont="1" applyBorder="1" applyAlignment="1">
      <alignment/>
    </xf>
    <xf numFmtId="4" fontId="53" fillId="0" borderId="59" xfId="0" applyNumberFormat="1" applyFont="1" applyBorder="1" applyAlignment="1">
      <alignment/>
    </xf>
    <xf numFmtId="0" fontId="53" fillId="0" borderId="21" xfId="0" applyFont="1" applyBorder="1" applyAlignment="1">
      <alignment/>
    </xf>
    <xf numFmtId="0" fontId="53" fillId="0" borderId="61" xfId="0" applyFont="1" applyBorder="1" applyAlignment="1">
      <alignment/>
    </xf>
    <xf numFmtId="4" fontId="53" fillId="0" borderId="50" xfId="0" applyNumberFormat="1" applyFont="1" applyBorder="1" applyAlignment="1">
      <alignment horizontal="center" vertical="center"/>
    </xf>
    <xf numFmtId="0" fontId="53" fillId="0" borderId="15" xfId="0" applyFont="1" applyBorder="1" applyAlignment="1">
      <alignment/>
    </xf>
    <xf numFmtId="0" fontId="53" fillId="0" borderId="49" xfId="0" applyFont="1" applyBorder="1" applyAlignment="1">
      <alignment/>
    </xf>
    <xf numFmtId="4" fontId="53" fillId="0" borderId="49" xfId="0" applyNumberFormat="1" applyFont="1" applyBorder="1" applyAlignment="1">
      <alignment horizontal="center" vertical="center"/>
    </xf>
    <xf numFmtId="0" fontId="53" fillId="0" borderId="17" xfId="0" applyFont="1" applyBorder="1" applyAlignment="1">
      <alignment/>
    </xf>
    <xf numFmtId="0" fontId="53" fillId="0" borderId="62" xfId="0" applyFont="1" applyBorder="1" applyAlignment="1">
      <alignment/>
    </xf>
    <xf numFmtId="0" fontId="53" fillId="0" borderId="51" xfId="0" applyFont="1" applyBorder="1" applyAlignment="1">
      <alignment horizontal="center" vertical="center"/>
    </xf>
    <xf numFmtId="0" fontId="53" fillId="0" borderId="60" xfId="0" applyFont="1" applyBorder="1" applyAlignment="1">
      <alignment/>
    </xf>
    <xf numFmtId="0" fontId="53" fillId="0" borderId="60" xfId="0" applyFont="1" applyBorder="1" applyAlignment="1">
      <alignment horizontal="center" vertical="center"/>
    </xf>
    <xf numFmtId="0" fontId="53" fillId="0" borderId="47" xfId="0" applyFont="1" applyBorder="1" applyAlignment="1">
      <alignment/>
    </xf>
    <xf numFmtId="0" fontId="53" fillId="0" borderId="47" xfId="0" applyFont="1" applyBorder="1" applyAlignment="1">
      <alignment horizontal="center" vertical="center"/>
    </xf>
    <xf numFmtId="0" fontId="53" fillId="0" borderId="38" xfId="0" applyFont="1" applyBorder="1" applyAlignment="1">
      <alignment horizontal="center" vertical="center"/>
    </xf>
    <xf numFmtId="0" fontId="53" fillId="0" borderId="59" xfId="0" applyFont="1" applyBorder="1" applyAlignment="1">
      <alignment/>
    </xf>
    <xf numFmtId="0" fontId="53" fillId="0" borderId="39" xfId="0" applyFont="1" applyBorder="1" applyAlignment="1">
      <alignment horizontal="center" vertical="center"/>
    </xf>
    <xf numFmtId="0" fontId="53" fillId="0" borderId="13" xfId="0" applyFont="1" applyBorder="1" applyAlignment="1">
      <alignment wrapText="1"/>
    </xf>
    <xf numFmtId="0" fontId="53" fillId="0" borderId="13" xfId="0" applyFont="1" applyBorder="1" applyAlignment="1">
      <alignment/>
    </xf>
    <xf numFmtId="0" fontId="53" fillId="0" borderId="15" xfId="0" applyFont="1" applyBorder="1" applyAlignment="1">
      <alignment wrapText="1"/>
    </xf>
    <xf numFmtId="0" fontId="53" fillId="0" borderId="24" xfId="0" applyFont="1" applyBorder="1" applyAlignment="1">
      <alignment wrapText="1"/>
    </xf>
    <xf numFmtId="0" fontId="53" fillId="0" borderId="24" xfId="0" applyFont="1" applyBorder="1" applyAlignment="1">
      <alignment/>
    </xf>
    <xf numFmtId="0" fontId="53" fillId="0" borderId="59" xfId="0" applyFont="1" applyBorder="1" applyAlignment="1">
      <alignment horizontal="center" vertical="center"/>
    </xf>
    <xf numFmtId="0" fontId="3" fillId="0" borderId="40" xfId="53" applyFont="1" applyBorder="1" applyAlignment="1">
      <alignment horizontal="left" vertical="center" wrapText="1"/>
      <protection/>
    </xf>
    <xf numFmtId="0" fontId="53" fillId="0" borderId="40" xfId="0" applyFont="1" applyBorder="1" applyAlignment="1">
      <alignment/>
    </xf>
    <xf numFmtId="0" fontId="3" fillId="0" borderId="14" xfId="53" applyFont="1" applyBorder="1" applyAlignment="1">
      <alignment horizontal="left" vertical="center" wrapText="1"/>
      <protection/>
    </xf>
    <xf numFmtId="0" fontId="3" fillId="0" borderId="16" xfId="53" applyFont="1" applyBorder="1" applyAlignment="1">
      <alignment horizontal="left" vertical="center" wrapText="1"/>
      <protection/>
    </xf>
    <xf numFmtId="0" fontId="53" fillId="0" borderId="16" xfId="0" applyFont="1" applyBorder="1" applyAlignment="1">
      <alignment/>
    </xf>
    <xf numFmtId="0" fontId="53" fillId="0" borderId="20" xfId="0" applyFont="1" applyBorder="1" applyAlignment="1">
      <alignment/>
    </xf>
    <xf numFmtId="4" fontId="53" fillId="0" borderId="63" xfId="0" applyNumberFormat="1" applyFont="1" applyBorder="1" applyAlignment="1">
      <alignment horizontal="center" vertical="center"/>
    </xf>
    <xf numFmtId="4" fontId="53" fillId="0" borderId="64" xfId="0" applyNumberFormat="1" applyFont="1" applyBorder="1" applyAlignment="1">
      <alignment horizontal="center" vertical="center"/>
    </xf>
    <xf numFmtId="4" fontId="53" fillId="0" borderId="65" xfId="0" applyNumberFormat="1" applyFont="1" applyBorder="1" applyAlignment="1">
      <alignment horizontal="center" vertical="center"/>
    </xf>
    <xf numFmtId="0" fontId="53" fillId="0" borderId="15" xfId="0" applyFont="1" applyBorder="1" applyAlignment="1">
      <alignment horizontal="left" vertical="center" wrapText="1"/>
    </xf>
    <xf numFmtId="0" fontId="40" fillId="0" borderId="0" xfId="42" applyAlignment="1">
      <alignment/>
    </xf>
    <xf numFmtId="0" fontId="3" fillId="0" borderId="15" xfId="53" applyFont="1" applyBorder="1" applyAlignment="1">
      <alignment horizontal="center" vertical="center"/>
      <protection/>
    </xf>
    <xf numFmtId="4" fontId="3" fillId="0" borderId="42" xfId="53" applyNumberFormat="1" applyFont="1" applyBorder="1" applyAlignment="1">
      <alignment horizontal="center" vertical="center"/>
      <protection/>
    </xf>
    <xf numFmtId="4" fontId="3" fillId="0" borderId="10" xfId="53" applyNumberFormat="1" applyFont="1" applyBorder="1" applyAlignment="1">
      <alignment horizontal="center" vertical="center"/>
      <protection/>
    </xf>
    <xf numFmtId="4" fontId="3" fillId="0" borderId="17" xfId="53" applyNumberFormat="1" applyFont="1" applyBorder="1" applyAlignment="1">
      <alignment horizontal="center" vertical="center"/>
      <protection/>
    </xf>
    <xf numFmtId="0" fontId="3" fillId="0" borderId="24" xfId="53" applyFont="1" applyBorder="1" applyAlignment="1">
      <alignment horizontal="center" vertical="center"/>
      <protection/>
    </xf>
    <xf numFmtId="4" fontId="3" fillId="0" borderId="18" xfId="53" applyNumberFormat="1" applyFont="1" applyBorder="1" applyAlignment="1">
      <alignment horizontal="center" vertical="center"/>
      <protection/>
    </xf>
    <xf numFmtId="0" fontId="3" fillId="0" borderId="0" xfId="53" applyFont="1" applyBorder="1">
      <alignment/>
      <protection/>
    </xf>
    <xf numFmtId="164" fontId="6" fillId="0" borderId="0" xfId="53" applyNumberFormat="1" applyFont="1" applyBorder="1" applyAlignment="1">
      <alignment horizontal="center"/>
      <protection/>
    </xf>
    <xf numFmtId="0" fontId="3" fillId="0" borderId="0" xfId="53" applyNumberFormat="1" applyFont="1" applyBorder="1" applyAlignment="1">
      <alignment horizontal="center" vertical="center" wrapText="1"/>
      <protection/>
    </xf>
    <xf numFmtId="0" fontId="3" fillId="0" borderId="17" xfId="53" applyFont="1" applyBorder="1" applyAlignment="1">
      <alignment horizontal="center" vertical="center"/>
      <protection/>
    </xf>
    <xf numFmtId="4" fontId="3" fillId="0" borderId="24" xfId="53" applyNumberFormat="1" applyFont="1" applyBorder="1" applyAlignment="1">
      <alignment horizontal="center" vertical="center" wrapText="1"/>
      <protection/>
    </xf>
    <xf numFmtId="0" fontId="57" fillId="0" borderId="19" xfId="0" applyFont="1" applyBorder="1" applyAlignment="1">
      <alignment vertical="center" wrapText="1"/>
    </xf>
    <xf numFmtId="0" fontId="3" fillId="0" borderId="21" xfId="53" applyFont="1" applyBorder="1" applyAlignment="1">
      <alignment horizontal="left" vertical="center"/>
      <protection/>
    </xf>
    <xf numFmtId="0" fontId="57" fillId="0" borderId="14" xfId="0" applyFont="1" applyBorder="1" applyAlignment="1">
      <alignment vertical="center" wrapText="1"/>
    </xf>
    <xf numFmtId="0" fontId="57" fillId="0" borderId="66" xfId="0" applyFont="1" applyBorder="1" applyAlignment="1">
      <alignment vertical="center" wrapText="1"/>
    </xf>
    <xf numFmtId="4" fontId="55" fillId="0" borderId="0" xfId="0" applyNumberFormat="1" applyFont="1" applyAlignment="1">
      <alignment/>
    </xf>
    <xf numFmtId="0" fontId="57" fillId="0" borderId="15" xfId="0" applyFont="1" applyBorder="1" applyAlignment="1">
      <alignment vertical="center" wrapText="1"/>
    </xf>
    <xf numFmtId="0" fontId="58" fillId="0" borderId="13" xfId="0" applyFont="1" applyBorder="1" applyAlignment="1">
      <alignment vertical="center" wrapText="1"/>
    </xf>
    <xf numFmtId="0" fontId="58" fillId="0" borderId="15" xfId="0" applyFont="1" applyBorder="1" applyAlignment="1">
      <alignment vertical="center" wrapText="1"/>
    </xf>
    <xf numFmtId="0" fontId="57" fillId="0" borderId="24" xfId="0" applyFont="1" applyBorder="1" applyAlignment="1">
      <alignment vertical="center" wrapText="1"/>
    </xf>
    <xf numFmtId="4" fontId="3" fillId="0" borderId="0" xfId="53" applyNumberFormat="1" applyFont="1" applyBorder="1" applyAlignment="1">
      <alignment horizontal="center" vertical="center"/>
      <protection/>
    </xf>
    <xf numFmtId="0" fontId="3" fillId="0" borderId="0" xfId="53" applyFont="1" applyBorder="1" applyAlignment="1">
      <alignment horizontal="left" vertical="top" wrapText="1"/>
      <protection/>
    </xf>
    <xf numFmtId="0" fontId="3" fillId="0" borderId="0" xfId="53" applyFont="1" applyAlignment="1">
      <alignment horizontal="left" vertical="center" wrapText="1"/>
      <protection/>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24" xfId="53" applyFont="1" applyBorder="1" applyAlignment="1">
      <alignment horizontal="center" vertical="center"/>
      <protection/>
    </xf>
    <xf numFmtId="0" fontId="6" fillId="0" borderId="14" xfId="53" applyFont="1" applyBorder="1" applyAlignment="1">
      <alignment horizontal="center" vertical="center" wrapText="1"/>
      <protection/>
    </xf>
    <xf numFmtId="0" fontId="6" fillId="0" borderId="16" xfId="53" applyFont="1" applyBorder="1" applyAlignment="1">
      <alignment horizontal="center" vertical="center" wrapText="1"/>
      <protection/>
    </xf>
    <xf numFmtId="0" fontId="2" fillId="0" borderId="16" xfId="53" applyBorder="1" applyAlignment="1">
      <alignment horizontal="center" vertical="center"/>
      <protection/>
    </xf>
    <xf numFmtId="0" fontId="2" fillId="0" borderId="20" xfId="53" applyBorder="1" applyAlignment="1">
      <alignment horizontal="center" vertical="center"/>
      <protection/>
    </xf>
    <xf numFmtId="0" fontId="3" fillId="0" borderId="41" xfId="53" applyFont="1" applyFill="1" applyBorder="1" applyAlignment="1">
      <alignment horizontal="center" vertical="center" wrapText="1"/>
      <protection/>
    </xf>
    <xf numFmtId="0" fontId="3" fillId="0" borderId="46" xfId="53" applyFont="1" applyFill="1" applyBorder="1" applyAlignment="1">
      <alignment horizontal="center" vertical="center" wrapText="1"/>
      <protection/>
    </xf>
    <xf numFmtId="0" fontId="3" fillId="0" borderId="67" xfId="53" applyFont="1" applyFill="1" applyBorder="1" applyAlignment="1">
      <alignment horizontal="center" vertical="center" wrapText="1"/>
      <protection/>
    </xf>
    <xf numFmtId="0" fontId="3" fillId="0" borderId="12" xfId="53" applyFont="1" applyBorder="1" applyAlignment="1">
      <alignment horizontal="left" wrapText="1"/>
      <protection/>
    </xf>
    <xf numFmtId="0" fontId="6" fillId="0" borderId="11" xfId="53" applyFont="1" applyBorder="1" applyAlignment="1">
      <alignment horizontal="center" vertical="center" wrapText="1"/>
      <protection/>
    </xf>
    <xf numFmtId="0" fontId="6" fillId="0" borderId="29" xfId="53" applyFont="1" applyBorder="1" applyAlignment="1">
      <alignment horizontal="center" vertical="center" wrapText="1"/>
      <protection/>
    </xf>
    <xf numFmtId="0" fontId="6" fillId="0" borderId="66" xfId="53" applyFont="1" applyBorder="1" applyAlignment="1">
      <alignment horizontal="center" vertical="center" wrapText="1"/>
      <protection/>
    </xf>
    <xf numFmtId="0" fontId="6" fillId="0" borderId="11" xfId="53" applyFont="1" applyBorder="1" applyAlignment="1">
      <alignment horizontal="center" vertical="center"/>
      <protection/>
    </xf>
    <xf numFmtId="0" fontId="6" fillId="0" borderId="29" xfId="53" applyFont="1" applyBorder="1" applyAlignment="1">
      <alignment horizontal="center" vertical="center"/>
      <protection/>
    </xf>
    <xf numFmtId="0" fontId="6" fillId="0" borderId="66" xfId="53" applyFont="1" applyBorder="1" applyAlignment="1">
      <alignment horizontal="center" vertical="center"/>
      <protection/>
    </xf>
    <xf numFmtId="0" fontId="6" fillId="0" borderId="45" xfId="53" applyFont="1" applyBorder="1" applyAlignment="1">
      <alignment horizontal="center" vertical="center" wrapText="1"/>
      <protection/>
    </xf>
    <xf numFmtId="0" fontId="6" fillId="0" borderId="55" xfId="53" applyFont="1" applyBorder="1" applyAlignment="1">
      <alignment horizontal="center" vertical="center" wrapText="1"/>
      <protection/>
    </xf>
    <xf numFmtId="0" fontId="6" fillId="0" borderId="28" xfId="53" applyFont="1" applyBorder="1" applyAlignment="1">
      <alignment horizontal="center" vertical="center" wrapText="1"/>
      <protection/>
    </xf>
    <xf numFmtId="0" fontId="3" fillId="0" borderId="41" xfId="53" applyFont="1" applyBorder="1" applyAlignment="1">
      <alignment horizontal="center" vertical="center" wrapText="1"/>
      <protection/>
    </xf>
    <xf numFmtId="0" fontId="3" fillId="0" borderId="46" xfId="53" applyFont="1" applyBorder="1" applyAlignment="1">
      <alignment horizontal="center" vertical="center" wrapText="1"/>
      <protection/>
    </xf>
    <xf numFmtId="0" fontId="3" fillId="0" borderId="67" xfId="53" applyFont="1" applyBorder="1" applyAlignment="1">
      <alignment horizontal="center" vertical="center" wrapText="1"/>
      <protection/>
    </xf>
    <xf numFmtId="0" fontId="40" fillId="0" borderId="11" xfId="42" applyNumberFormat="1" applyBorder="1" applyAlignment="1">
      <alignment horizontal="center" vertical="center" wrapText="1"/>
    </xf>
    <xf numFmtId="0" fontId="59" fillId="0" borderId="29" xfId="53" applyNumberFormat="1" applyFont="1" applyBorder="1" applyAlignment="1">
      <alignment horizontal="center" vertical="center" wrapText="1"/>
      <protection/>
    </xf>
    <xf numFmtId="0" fontId="59" fillId="0" borderId="66" xfId="53" applyNumberFormat="1" applyFont="1" applyBorder="1" applyAlignment="1">
      <alignment horizontal="center" vertical="center" wrapText="1"/>
      <protection/>
    </xf>
    <xf numFmtId="3" fontId="3" fillId="0" borderId="41" xfId="53" applyNumberFormat="1" applyFont="1" applyBorder="1" applyAlignment="1">
      <alignment horizontal="center" vertical="center" wrapText="1"/>
      <protection/>
    </xf>
    <xf numFmtId="3" fontId="3" fillId="0" borderId="46" xfId="53" applyNumberFormat="1" applyFont="1" applyBorder="1" applyAlignment="1">
      <alignment horizontal="center" vertical="center" wrapText="1"/>
      <protection/>
    </xf>
    <xf numFmtId="3" fontId="3" fillId="0" borderId="67" xfId="53" applyNumberFormat="1"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29" xfId="53" applyFont="1" applyBorder="1" applyAlignment="1">
      <alignment horizontal="center" vertical="center" wrapText="1"/>
      <protection/>
    </xf>
    <xf numFmtId="0" fontId="3" fillId="0" borderId="66" xfId="53" applyFont="1" applyBorder="1" applyAlignment="1">
      <alignment horizontal="center" vertical="center" wrapText="1"/>
      <protection/>
    </xf>
    <xf numFmtId="0" fontId="4" fillId="0" borderId="0" xfId="53" applyFont="1" applyAlignment="1">
      <alignment horizontal="right"/>
      <protection/>
    </xf>
    <xf numFmtId="0" fontId="5" fillId="0" borderId="0" xfId="53" applyFont="1" applyAlignment="1">
      <alignment horizontal="left" wrapText="1"/>
      <protection/>
    </xf>
    <xf numFmtId="14" fontId="6" fillId="0" borderId="11" xfId="53" applyNumberFormat="1" applyFont="1" applyBorder="1" applyAlignment="1">
      <alignment horizontal="center" vertical="center" wrapText="1"/>
      <protection/>
    </xf>
    <xf numFmtId="14" fontId="6" fillId="0" borderId="29" xfId="53" applyNumberFormat="1" applyFont="1" applyBorder="1" applyAlignment="1">
      <alignment horizontal="center" vertical="center" wrapText="1"/>
      <protection/>
    </xf>
    <xf numFmtId="0" fontId="7" fillId="0" borderId="40" xfId="53" applyFont="1" applyBorder="1" applyAlignment="1">
      <alignment horizontal="center" vertical="center" wrapText="1"/>
      <protection/>
    </xf>
    <xf numFmtId="0" fontId="7" fillId="0" borderId="22" xfId="53" applyFont="1" applyBorder="1" applyAlignment="1">
      <alignment horizontal="center" vertical="center" wrapText="1"/>
      <protection/>
    </xf>
    <xf numFmtId="0" fontId="7" fillId="0" borderId="52" xfId="53" applyFont="1" applyBorder="1" applyAlignment="1">
      <alignment horizontal="center" vertical="center" wrapText="1"/>
      <protection/>
    </xf>
    <xf numFmtId="0" fontId="7" fillId="0" borderId="45" xfId="53" applyFont="1" applyBorder="1" applyAlignment="1">
      <alignment horizontal="center" vertical="center" wrapText="1"/>
      <protection/>
    </xf>
    <xf numFmtId="0" fontId="7" fillId="0" borderId="12" xfId="53" applyFont="1" applyBorder="1" applyAlignment="1">
      <alignment horizontal="center" vertical="center" wrapText="1"/>
      <protection/>
    </xf>
    <xf numFmtId="49" fontId="3" fillId="0" borderId="41" xfId="53" applyNumberFormat="1" applyFont="1" applyBorder="1" applyAlignment="1">
      <alignment horizontal="center" vertical="center" wrapText="1"/>
      <protection/>
    </xf>
    <xf numFmtId="49" fontId="3" fillId="0" borderId="46" xfId="53" applyNumberFormat="1" applyFont="1" applyBorder="1" applyAlignment="1">
      <alignment horizontal="center" vertical="center" wrapText="1"/>
      <protection/>
    </xf>
    <xf numFmtId="49" fontId="3" fillId="0" borderId="67" xfId="53" applyNumberFormat="1"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36" xfId="53" applyFont="1" applyBorder="1" applyAlignment="1">
      <alignment horizontal="center" vertical="center" wrapText="1"/>
      <protection/>
    </xf>
    <xf numFmtId="0" fontId="6" fillId="0" borderId="21" xfId="53" applyFont="1" applyBorder="1" applyAlignment="1">
      <alignment horizontal="center" vertical="center"/>
      <protection/>
    </xf>
    <xf numFmtId="0" fontId="6" fillId="0" borderId="17" xfId="53" applyFont="1" applyBorder="1" applyAlignment="1">
      <alignment horizontal="center" vertical="center"/>
      <protection/>
    </xf>
    <xf numFmtId="0" fontId="6" fillId="0" borderId="19"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8" xfId="53" applyFont="1" applyFill="1" applyBorder="1" applyAlignment="1">
      <alignment horizontal="center" vertical="center" wrapText="1"/>
      <protection/>
    </xf>
    <xf numFmtId="0" fontId="6" fillId="0" borderId="45" xfId="53" applyFont="1" applyBorder="1" applyAlignment="1">
      <alignment horizontal="left" vertical="center" wrapText="1"/>
      <protection/>
    </xf>
    <xf numFmtId="0" fontId="6" fillId="0" borderId="12" xfId="53" applyFont="1" applyBorder="1" applyAlignment="1">
      <alignment horizontal="left" vertical="center" wrapText="1"/>
      <protection/>
    </xf>
    <xf numFmtId="0" fontId="6" fillId="0" borderId="41" xfId="53" applyFont="1" applyBorder="1" applyAlignment="1">
      <alignment horizontal="left" vertical="center" wrapText="1"/>
      <protection/>
    </xf>
    <xf numFmtId="4" fontId="56" fillId="0" borderId="0" xfId="0" applyNumberFormat="1" applyFont="1" applyAlignment="1">
      <alignment horizontal="center"/>
    </xf>
    <xf numFmtId="0" fontId="14" fillId="0" borderId="10" xfId="0" applyFont="1" applyBorder="1" applyAlignment="1">
      <alignment horizontal="center"/>
    </xf>
    <xf numFmtId="0" fontId="14" fillId="0" borderId="44" xfId="0" applyFont="1" applyBorder="1" applyAlignment="1">
      <alignment horizontal="center"/>
    </xf>
    <xf numFmtId="0" fontId="14" fillId="0" borderId="43" xfId="0" applyFont="1" applyBorder="1" applyAlignment="1">
      <alignment horizontal="center"/>
    </xf>
    <xf numFmtId="0" fontId="6" fillId="0" borderId="28" xfId="53" applyFont="1" applyBorder="1" applyAlignment="1">
      <alignment horizontal="left" vertical="center" wrapText="1"/>
      <protection/>
    </xf>
    <xf numFmtId="0" fontId="6" fillId="0" borderId="68" xfId="53" applyFont="1" applyBorder="1" applyAlignment="1">
      <alignment horizontal="left" vertical="center" wrapText="1"/>
      <protection/>
    </xf>
    <xf numFmtId="0" fontId="6" fillId="0" borderId="44" xfId="53" applyFont="1" applyBorder="1" applyAlignment="1">
      <alignment horizontal="left" vertical="center" wrapText="1"/>
      <protection/>
    </xf>
    <xf numFmtId="0" fontId="6" fillId="0" borderId="43" xfId="53" applyFont="1" applyBorder="1" applyAlignment="1">
      <alignment horizontal="left" vertical="center" wrapText="1"/>
      <protection/>
    </xf>
    <xf numFmtId="0" fontId="6" fillId="0" borderId="10" xfId="53" applyFont="1" applyBorder="1" applyAlignment="1">
      <alignment horizontal="left" vertical="center" wrapText="1"/>
      <protection/>
    </xf>
    <xf numFmtId="0" fontId="3" fillId="0" borderId="10" xfId="53" applyFont="1" applyBorder="1" applyAlignment="1">
      <alignment horizontal="center" vertical="center" wrapText="1"/>
      <protection/>
    </xf>
    <xf numFmtId="0" fontId="3" fillId="0" borderId="44" xfId="53" applyFont="1" applyBorder="1" applyAlignment="1">
      <alignment horizontal="center" vertical="center" wrapText="1"/>
      <protection/>
    </xf>
    <xf numFmtId="0" fontId="3" fillId="0" borderId="43" xfId="53" applyFont="1" applyBorder="1" applyAlignment="1">
      <alignment horizontal="center" vertical="center" wrapText="1"/>
      <protection/>
    </xf>
    <xf numFmtId="0" fontId="60" fillId="0" borderId="28" xfId="0" applyFont="1" applyBorder="1" applyAlignment="1">
      <alignment horizontal="center" vertical="center" wrapText="1"/>
    </xf>
    <xf numFmtId="0" fontId="60" fillId="0" borderId="68" xfId="0" applyFont="1" applyBorder="1" applyAlignment="1">
      <alignment horizontal="center" vertical="center" wrapText="1"/>
    </xf>
    <xf numFmtId="0" fontId="60" fillId="0" borderId="67" xfId="0" applyFont="1" applyBorder="1" applyAlignment="1">
      <alignment horizontal="center" vertical="center" wrapText="1"/>
    </xf>
    <xf numFmtId="0" fontId="6" fillId="0" borderId="67" xfId="53" applyFont="1" applyBorder="1" applyAlignment="1">
      <alignment horizontal="left" vertical="center" wrapText="1"/>
      <protection/>
    </xf>
    <xf numFmtId="0" fontId="13" fillId="0" borderId="45"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41" xfId="53" applyFont="1" applyBorder="1" applyAlignment="1">
      <alignment horizontal="center" vertical="center" wrapText="1"/>
      <protection/>
    </xf>
    <xf numFmtId="0" fontId="61" fillId="0" borderId="0" xfId="0" applyFont="1" applyBorder="1" applyAlignment="1">
      <alignment horizontal="left" vertical="center" wrapText="1"/>
    </xf>
    <xf numFmtId="0" fontId="61" fillId="0" borderId="46" xfId="0" applyFont="1" applyBorder="1" applyAlignment="1">
      <alignment horizontal="left" vertical="center" wrapText="1"/>
    </xf>
    <xf numFmtId="0" fontId="61" fillId="0" borderId="10" xfId="0" applyFont="1" applyBorder="1" applyAlignment="1">
      <alignment horizontal="left" vertical="center" wrapText="1"/>
    </xf>
    <xf numFmtId="0" fontId="61" fillId="0" borderId="44" xfId="0" applyFont="1" applyBorder="1" applyAlignment="1">
      <alignment horizontal="left" vertical="center" wrapText="1"/>
    </xf>
    <xf numFmtId="0" fontId="61" fillId="0" borderId="43" xfId="0" applyFont="1" applyBorder="1" applyAlignment="1">
      <alignment horizontal="left" vertical="center" wrapText="1"/>
    </xf>
    <xf numFmtId="0" fontId="6" fillId="0" borderId="10" xfId="53" applyFont="1" applyBorder="1" applyAlignment="1">
      <alignment horizontal="center" vertical="center" wrapText="1"/>
      <protection/>
    </xf>
    <xf numFmtId="0" fontId="6" fillId="0" borderId="43" xfId="53" applyFont="1" applyBorder="1" applyAlignment="1">
      <alignment horizontal="center" vertical="center" wrapText="1"/>
      <protection/>
    </xf>
    <xf numFmtId="0" fontId="61" fillId="0" borderId="68" xfId="0" applyFont="1" applyBorder="1" applyAlignment="1">
      <alignment horizontal="left" vertical="center" wrapText="1"/>
    </xf>
    <xf numFmtId="0" fontId="61" fillId="0" borderId="67" xfId="0" applyFont="1" applyBorder="1" applyAlignment="1">
      <alignment horizontal="left" vertical="center" wrapText="1"/>
    </xf>
    <xf numFmtId="4" fontId="56" fillId="0" borderId="0" xfId="0" applyNumberFormat="1"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cko.ru/?p=documents&amp;t=postanovlen&amp;id_doc=13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st.govrb.ru/modules.php?name=Content&amp;pa=showpage&amp;pid=963" TargetMode="External" /></Relationships>
</file>

<file path=xl/worksheets/sheet1.xml><?xml version="1.0" encoding="utf-8"?>
<worksheet xmlns="http://schemas.openxmlformats.org/spreadsheetml/2006/main" xmlns:r="http://schemas.openxmlformats.org/officeDocument/2006/relationships">
  <dimension ref="A1:J174"/>
  <sheetViews>
    <sheetView view="pageBreakPreview" zoomScale="70" zoomScaleSheetLayoutView="70" zoomScalePageLayoutView="0" workbookViewId="0" topLeftCell="A1">
      <pane ySplit="4" topLeftCell="A131" activePane="bottomLeft" state="frozen"/>
      <selection pane="topLeft" activeCell="A1" sqref="A1"/>
      <selection pane="bottomLeft" activeCell="G162" sqref="G162:G169"/>
    </sheetView>
  </sheetViews>
  <sheetFormatPr defaultColWidth="9.140625" defaultRowHeight="15"/>
  <cols>
    <col min="1" max="1" width="20.140625" style="1" customWidth="1"/>
    <col min="2" max="2" width="27.7109375" style="2" customWidth="1"/>
    <col min="3" max="3" width="47.7109375" style="2" customWidth="1"/>
    <col min="4" max="4" width="15.140625" style="2" customWidth="1"/>
    <col min="5" max="5" width="17.7109375" style="2" customWidth="1"/>
    <col min="6" max="6" width="17.57421875" style="2" customWidth="1"/>
    <col min="7" max="7" width="29.421875" style="2" customWidth="1"/>
    <col min="8" max="8" width="9.140625" style="2" customWidth="1"/>
    <col min="9" max="16384" width="9.140625" style="2" customWidth="1"/>
  </cols>
  <sheetData>
    <row r="1" spans="5:7" ht="18.75">
      <c r="E1" s="322"/>
      <c r="F1" s="322"/>
      <c r="G1" s="322"/>
    </row>
    <row r="2" spans="1:7" s="3" customFormat="1" ht="18.75">
      <c r="A2" s="323" t="s">
        <v>0</v>
      </c>
      <c r="B2" s="323"/>
      <c r="C2" s="323"/>
      <c r="D2" s="323"/>
      <c r="E2" s="323"/>
      <c r="F2" s="323"/>
      <c r="G2" s="323"/>
    </row>
    <row r="3" ht="13.5" thickBot="1"/>
    <row r="4" spans="1:7" ht="65.25" customHeight="1" thickBot="1">
      <c r="A4" s="4" t="s">
        <v>1</v>
      </c>
      <c r="B4" s="5" t="s">
        <v>2</v>
      </c>
      <c r="C4" s="5" t="s">
        <v>3</v>
      </c>
      <c r="D4" s="6" t="s">
        <v>4</v>
      </c>
      <c r="E4" s="5" t="s">
        <v>5</v>
      </c>
      <c r="F4" s="5" t="s">
        <v>91</v>
      </c>
      <c r="G4" s="5" t="s">
        <v>6</v>
      </c>
    </row>
    <row r="5" spans="1:7" ht="76.5">
      <c r="A5" s="301" t="s">
        <v>7</v>
      </c>
      <c r="B5" s="324" t="s">
        <v>8</v>
      </c>
      <c r="C5" s="7" t="s">
        <v>9</v>
      </c>
      <c r="D5" s="8">
        <f>550/1.18</f>
        <v>466.10169491525426</v>
      </c>
      <c r="E5" s="55"/>
      <c r="F5" s="9"/>
      <c r="G5" s="310" t="s">
        <v>10</v>
      </c>
    </row>
    <row r="6" spans="1:7" ht="12.75" customHeight="1">
      <c r="A6" s="302"/>
      <c r="B6" s="325"/>
      <c r="C6" s="10" t="s">
        <v>11</v>
      </c>
      <c r="D6" s="11"/>
      <c r="E6" s="56"/>
      <c r="F6" s="12"/>
      <c r="G6" s="311"/>
    </row>
    <row r="7" spans="1:7" ht="12.75" customHeight="1">
      <c r="A7" s="302"/>
      <c r="B7" s="325"/>
      <c r="C7" s="10" t="s">
        <v>12</v>
      </c>
      <c r="D7" s="11"/>
      <c r="E7" s="56"/>
      <c r="F7" s="12"/>
      <c r="G7" s="311"/>
    </row>
    <row r="8" spans="1:10" ht="14.25" customHeight="1">
      <c r="A8" s="302"/>
      <c r="B8" s="325"/>
      <c r="C8" s="13" t="s">
        <v>13</v>
      </c>
      <c r="D8" s="14"/>
      <c r="E8" s="57">
        <v>1125.755</v>
      </c>
      <c r="F8" s="15"/>
      <c r="G8" s="311"/>
      <c r="J8" s="16"/>
    </row>
    <row r="9" spans="1:7" ht="15.75" customHeight="1" thickBot="1">
      <c r="A9" s="302"/>
      <c r="B9" s="325"/>
      <c r="C9" s="17" t="s">
        <v>14</v>
      </c>
      <c r="D9" s="18"/>
      <c r="E9" s="58">
        <v>1125.755</v>
      </c>
      <c r="F9" s="19"/>
      <c r="G9" s="311"/>
    </row>
    <row r="10" spans="1:7" ht="77.25" thickBot="1">
      <c r="A10" s="301" t="s">
        <v>15</v>
      </c>
      <c r="B10" s="307" t="s">
        <v>92</v>
      </c>
      <c r="C10" s="7" t="s">
        <v>9</v>
      </c>
      <c r="D10" s="8">
        <f>550/1.18</f>
        <v>466.10169491525426</v>
      </c>
      <c r="E10" s="55"/>
      <c r="F10" s="9"/>
      <c r="G10" s="319" t="s">
        <v>69</v>
      </c>
    </row>
    <row r="11" spans="1:7" ht="64.5" customHeight="1" thickBot="1">
      <c r="A11" s="302"/>
      <c r="B11" s="308"/>
      <c r="C11" s="7" t="s">
        <v>63</v>
      </c>
      <c r="D11" s="20"/>
      <c r="E11" s="82">
        <v>609.06</v>
      </c>
      <c r="F11" s="21"/>
      <c r="G11" s="320"/>
    </row>
    <row r="12" spans="1:7" ht="77.25" thickBot="1">
      <c r="A12" s="302"/>
      <c r="B12" s="308"/>
      <c r="C12" s="7" t="s">
        <v>64</v>
      </c>
      <c r="D12" s="20"/>
      <c r="E12" s="59"/>
      <c r="F12" s="83">
        <v>2002688.37</v>
      </c>
      <c r="G12" s="320"/>
    </row>
    <row r="13" spans="1:7" ht="77.25" thickBot="1">
      <c r="A13" s="302"/>
      <c r="B13" s="308"/>
      <c r="C13" s="7" t="s">
        <v>65</v>
      </c>
      <c r="D13" s="20"/>
      <c r="E13" s="59"/>
      <c r="F13" s="83">
        <v>1622520.93</v>
      </c>
      <c r="G13" s="320"/>
    </row>
    <row r="14" spans="1:7" ht="64.5" thickBot="1">
      <c r="A14" s="302"/>
      <c r="B14" s="308"/>
      <c r="C14" s="7" t="s">
        <v>66</v>
      </c>
      <c r="D14" s="21"/>
      <c r="E14" s="83">
        <v>2871.05</v>
      </c>
      <c r="F14" s="12"/>
      <c r="G14" s="320"/>
    </row>
    <row r="15" spans="1:7" ht="77.25" thickBot="1">
      <c r="A15" s="302"/>
      <c r="B15" s="308"/>
      <c r="C15" s="7" t="s">
        <v>68</v>
      </c>
      <c r="D15" s="21"/>
      <c r="E15" s="56"/>
      <c r="F15" s="83">
        <v>1749618.06</v>
      </c>
      <c r="G15" s="320"/>
    </row>
    <row r="16" spans="1:7" ht="77.25" thickBot="1">
      <c r="A16" s="303"/>
      <c r="B16" s="309"/>
      <c r="C16" s="148" t="s">
        <v>67</v>
      </c>
      <c r="D16" s="94"/>
      <c r="E16" s="95"/>
      <c r="F16" s="96">
        <v>1089190.7</v>
      </c>
      <c r="G16" s="321"/>
    </row>
    <row r="17" spans="1:7" ht="40.5" customHeight="1">
      <c r="A17" s="304" t="s">
        <v>16</v>
      </c>
      <c r="B17" s="301" t="s">
        <v>17</v>
      </c>
      <c r="C17" s="23" t="s">
        <v>18</v>
      </c>
      <c r="D17" s="97">
        <f>550/1.18</f>
        <v>466.10169491525426</v>
      </c>
      <c r="E17" s="104"/>
      <c r="F17" s="100"/>
      <c r="G17" s="316" t="s">
        <v>19</v>
      </c>
    </row>
    <row r="18" spans="1:7" ht="40.5" customHeight="1">
      <c r="A18" s="305"/>
      <c r="B18" s="302"/>
      <c r="C18" s="25" t="s">
        <v>20</v>
      </c>
      <c r="D18" s="98">
        <v>550</v>
      </c>
      <c r="E18" s="27"/>
      <c r="F18" s="101"/>
      <c r="G18" s="317"/>
    </row>
    <row r="19" spans="1:7" ht="40.5" customHeight="1">
      <c r="A19" s="305"/>
      <c r="B19" s="302"/>
      <c r="C19" s="25" t="s">
        <v>21</v>
      </c>
      <c r="D19" s="98"/>
      <c r="E19" s="105">
        <v>2158.24</v>
      </c>
      <c r="F19" s="102"/>
      <c r="G19" s="317"/>
    </row>
    <row r="20" spans="1:7" ht="40.5" customHeight="1" thickBot="1">
      <c r="A20" s="306"/>
      <c r="B20" s="303"/>
      <c r="C20" s="25" t="s">
        <v>22</v>
      </c>
      <c r="D20" s="99"/>
      <c r="E20" s="106">
        <v>1862.09</v>
      </c>
      <c r="F20" s="103"/>
      <c r="G20" s="318"/>
    </row>
    <row r="21" spans="1:8" ht="15.75" customHeight="1">
      <c r="A21" s="301" t="s">
        <v>23</v>
      </c>
      <c r="B21" s="307" t="s">
        <v>113</v>
      </c>
      <c r="C21" s="90" t="s">
        <v>13</v>
      </c>
      <c r="D21" s="134"/>
      <c r="E21" s="135"/>
      <c r="F21" s="136"/>
      <c r="G21" s="313" t="s">
        <v>114</v>
      </c>
      <c r="H21" s="287"/>
    </row>
    <row r="22" spans="1:8" ht="108.75" customHeight="1">
      <c r="A22" s="302"/>
      <c r="B22" s="308"/>
      <c r="C22" s="91" t="s">
        <v>94</v>
      </c>
      <c r="D22" s="89">
        <f>550/1.18</f>
        <v>466.10169491525426</v>
      </c>
      <c r="E22" s="86"/>
      <c r="F22" s="137"/>
      <c r="G22" s="314"/>
      <c r="H22" s="287"/>
    </row>
    <row r="23" spans="1:8" ht="127.5" customHeight="1">
      <c r="A23" s="302"/>
      <c r="B23" s="308"/>
      <c r="C23" s="43" t="s">
        <v>95</v>
      </c>
      <c r="D23" s="89">
        <f>550/1.18</f>
        <v>466.10169491525426</v>
      </c>
      <c r="E23" s="85"/>
      <c r="F23" s="119"/>
      <c r="G23" s="314"/>
      <c r="H23" s="287"/>
    </row>
    <row r="24" spans="1:8" ht="124.5" customHeight="1" thickBot="1">
      <c r="A24" s="302"/>
      <c r="B24" s="308"/>
      <c r="C24" s="139" t="s">
        <v>96</v>
      </c>
      <c r="D24" s="88">
        <v>378.1</v>
      </c>
      <c r="E24" s="60"/>
      <c r="F24" s="138"/>
      <c r="G24" s="314"/>
      <c r="H24" s="287"/>
    </row>
    <row r="25" spans="1:8" ht="64.5" customHeight="1" thickBot="1">
      <c r="A25" s="302"/>
      <c r="B25" s="308"/>
      <c r="C25" s="140" t="s">
        <v>111</v>
      </c>
      <c r="D25" s="141"/>
      <c r="E25" s="143">
        <v>33.81</v>
      </c>
      <c r="F25" s="142"/>
      <c r="G25" s="314"/>
      <c r="H25" s="84"/>
    </row>
    <row r="26" spans="1:8" ht="128.25" customHeight="1">
      <c r="A26" s="302"/>
      <c r="B26" s="308"/>
      <c r="C26" s="113" t="s">
        <v>97</v>
      </c>
      <c r="D26" s="115"/>
      <c r="E26" s="112"/>
      <c r="F26" s="111"/>
      <c r="G26" s="314"/>
      <c r="H26" s="84"/>
    </row>
    <row r="27" spans="1:8" ht="15" customHeight="1">
      <c r="A27" s="302"/>
      <c r="B27" s="308"/>
      <c r="C27" s="125" t="s">
        <v>71</v>
      </c>
      <c r="D27" s="127"/>
      <c r="E27" s="105"/>
      <c r="F27" s="102">
        <v>266037.5</v>
      </c>
      <c r="G27" s="314"/>
      <c r="H27" s="84"/>
    </row>
    <row r="28" spans="1:8" ht="27" customHeight="1" thickBot="1">
      <c r="A28" s="302"/>
      <c r="B28" s="308"/>
      <c r="C28" s="126" t="s">
        <v>72</v>
      </c>
      <c r="D28" s="116"/>
      <c r="E28" s="106"/>
      <c r="F28" s="103">
        <v>282275</v>
      </c>
      <c r="G28" s="314"/>
      <c r="H28" s="84"/>
    </row>
    <row r="29" spans="1:8" ht="115.5" customHeight="1">
      <c r="A29" s="302"/>
      <c r="B29" s="308"/>
      <c r="C29" s="122" t="s">
        <v>98</v>
      </c>
      <c r="D29" s="123"/>
      <c r="E29" s="114"/>
      <c r="F29" s="124"/>
      <c r="G29" s="314"/>
      <c r="H29" s="84"/>
    </row>
    <row r="30" spans="1:8" ht="26.25" customHeight="1">
      <c r="A30" s="302"/>
      <c r="B30" s="308"/>
      <c r="C30" s="107" t="s">
        <v>99</v>
      </c>
      <c r="D30" s="109"/>
      <c r="E30" s="105"/>
      <c r="F30" s="102">
        <v>245687.5</v>
      </c>
      <c r="G30" s="314"/>
      <c r="H30" s="84"/>
    </row>
    <row r="31" spans="1:8" ht="26.25" customHeight="1">
      <c r="A31" s="302"/>
      <c r="B31" s="308"/>
      <c r="C31" s="107" t="s">
        <v>100</v>
      </c>
      <c r="D31" s="109"/>
      <c r="E31" s="105"/>
      <c r="F31" s="102">
        <v>248037.5</v>
      </c>
      <c r="G31" s="314"/>
      <c r="H31" s="84"/>
    </row>
    <row r="32" spans="1:8" ht="26.25" customHeight="1">
      <c r="A32" s="302"/>
      <c r="B32" s="308"/>
      <c r="C32" s="107" t="s">
        <v>101</v>
      </c>
      <c r="D32" s="109"/>
      <c r="E32" s="105"/>
      <c r="F32" s="102">
        <v>277162.5</v>
      </c>
      <c r="G32" s="314"/>
      <c r="H32" s="84"/>
    </row>
    <row r="33" spans="1:8" ht="26.25" customHeight="1">
      <c r="A33" s="302"/>
      <c r="B33" s="308"/>
      <c r="C33" s="107" t="s">
        <v>102</v>
      </c>
      <c r="D33" s="109"/>
      <c r="E33" s="105"/>
      <c r="F33" s="102">
        <v>298625</v>
      </c>
      <c r="G33" s="314"/>
      <c r="H33" s="84"/>
    </row>
    <row r="34" spans="1:8" ht="26.25" customHeight="1">
      <c r="A34" s="302"/>
      <c r="B34" s="308"/>
      <c r="C34" s="107" t="s">
        <v>103</v>
      </c>
      <c r="D34" s="109"/>
      <c r="E34" s="105"/>
      <c r="F34" s="102">
        <v>310075</v>
      </c>
      <c r="G34" s="314"/>
      <c r="H34" s="84"/>
    </row>
    <row r="35" spans="1:8" ht="26.25" customHeight="1">
      <c r="A35" s="302"/>
      <c r="B35" s="308"/>
      <c r="C35" s="107" t="s">
        <v>104</v>
      </c>
      <c r="D35" s="109"/>
      <c r="E35" s="105"/>
      <c r="F35" s="102">
        <v>351150</v>
      </c>
      <c r="G35" s="314"/>
      <c r="H35" s="84"/>
    </row>
    <row r="36" spans="1:8" ht="26.25" customHeight="1">
      <c r="A36" s="302"/>
      <c r="B36" s="308"/>
      <c r="C36" s="107" t="s">
        <v>73</v>
      </c>
      <c r="D36" s="109"/>
      <c r="E36" s="105"/>
      <c r="F36" s="102">
        <v>414862.5</v>
      </c>
      <c r="G36" s="314"/>
      <c r="H36" s="84"/>
    </row>
    <row r="37" spans="1:8" ht="26.25" customHeight="1">
      <c r="A37" s="302"/>
      <c r="B37" s="308"/>
      <c r="C37" s="107" t="s">
        <v>74</v>
      </c>
      <c r="D37" s="109"/>
      <c r="E37" s="105"/>
      <c r="F37" s="102">
        <v>559687.5</v>
      </c>
      <c r="G37" s="314"/>
      <c r="H37" s="84"/>
    </row>
    <row r="38" spans="1:8" ht="26.25" customHeight="1">
      <c r="A38" s="302"/>
      <c r="B38" s="308"/>
      <c r="C38" s="107" t="s">
        <v>75</v>
      </c>
      <c r="D38" s="109"/>
      <c r="E38" s="105"/>
      <c r="F38" s="105">
        <v>581662.5</v>
      </c>
      <c r="G38" s="314"/>
      <c r="H38" s="84"/>
    </row>
    <row r="39" spans="1:8" ht="26.25" customHeight="1">
      <c r="A39" s="302"/>
      <c r="B39" s="308"/>
      <c r="C39" s="107" t="s">
        <v>76</v>
      </c>
      <c r="D39" s="109"/>
      <c r="E39" s="105"/>
      <c r="F39" s="102">
        <v>791237.5</v>
      </c>
      <c r="G39" s="314"/>
      <c r="H39" s="84"/>
    </row>
    <row r="40" spans="1:8" ht="27" customHeight="1" thickBot="1">
      <c r="A40" s="302"/>
      <c r="B40" s="308"/>
      <c r="C40" s="108" t="s">
        <v>77</v>
      </c>
      <c r="D40" s="110"/>
      <c r="E40" s="93"/>
      <c r="F40" s="103">
        <v>1167850</v>
      </c>
      <c r="G40" s="314"/>
      <c r="H40" s="84"/>
    </row>
    <row r="41" spans="1:8" ht="90" customHeight="1">
      <c r="A41" s="302"/>
      <c r="B41" s="308"/>
      <c r="C41" s="146" t="s">
        <v>105</v>
      </c>
      <c r="D41" s="144"/>
      <c r="E41" s="117"/>
      <c r="F41" s="145"/>
      <c r="G41" s="314"/>
      <c r="H41" s="84"/>
    </row>
    <row r="42" spans="1:8" ht="15" customHeight="1">
      <c r="A42" s="302"/>
      <c r="B42" s="308"/>
      <c r="C42" s="107" t="s">
        <v>78</v>
      </c>
      <c r="D42" s="26"/>
      <c r="E42" s="105">
        <v>1128.75</v>
      </c>
      <c r="F42" s="105"/>
      <c r="G42" s="314"/>
      <c r="H42" s="84"/>
    </row>
    <row r="43" spans="1:8" ht="15" customHeight="1">
      <c r="A43" s="302"/>
      <c r="B43" s="308"/>
      <c r="C43" s="107" t="s">
        <v>79</v>
      </c>
      <c r="D43" s="26"/>
      <c r="E43" s="105">
        <v>828.75</v>
      </c>
      <c r="F43" s="105"/>
      <c r="G43" s="314"/>
      <c r="H43" s="84"/>
    </row>
    <row r="44" spans="1:8" ht="15" customHeight="1">
      <c r="A44" s="302"/>
      <c r="B44" s="308"/>
      <c r="C44" s="107" t="s">
        <v>80</v>
      </c>
      <c r="D44" s="26"/>
      <c r="E44" s="105">
        <v>565</v>
      </c>
      <c r="F44" s="105"/>
      <c r="G44" s="314"/>
      <c r="H44" s="84"/>
    </row>
    <row r="45" spans="1:8" ht="15" customHeight="1">
      <c r="A45" s="302"/>
      <c r="B45" s="308"/>
      <c r="C45" s="107" t="s">
        <v>81</v>
      </c>
      <c r="D45" s="26"/>
      <c r="E45" s="105">
        <v>396.25</v>
      </c>
      <c r="F45" s="105"/>
      <c r="G45" s="314"/>
      <c r="H45" s="84"/>
    </row>
    <row r="46" spans="1:8" ht="15" customHeight="1">
      <c r="A46" s="302"/>
      <c r="B46" s="308"/>
      <c r="C46" s="107" t="s">
        <v>82</v>
      </c>
      <c r="D46" s="26"/>
      <c r="E46" s="105">
        <v>280</v>
      </c>
      <c r="F46" s="105"/>
      <c r="G46" s="314"/>
      <c r="H46" s="84"/>
    </row>
    <row r="47" spans="1:8" ht="15" customHeight="1">
      <c r="A47" s="302"/>
      <c r="B47" s="308"/>
      <c r="C47" s="107" t="s">
        <v>84</v>
      </c>
      <c r="D47" s="26"/>
      <c r="E47" s="105">
        <v>212.5</v>
      </c>
      <c r="F47" s="105"/>
      <c r="G47" s="314"/>
      <c r="H47" s="84"/>
    </row>
    <row r="48" spans="1:8" ht="15" customHeight="1">
      <c r="A48" s="302"/>
      <c r="B48" s="308"/>
      <c r="C48" s="107" t="s">
        <v>106</v>
      </c>
      <c r="D48" s="26"/>
      <c r="E48" s="105">
        <v>217.5</v>
      </c>
      <c r="F48" s="105"/>
      <c r="G48" s="314"/>
      <c r="H48" s="84"/>
    </row>
    <row r="49" spans="1:8" ht="15" customHeight="1">
      <c r="A49" s="302"/>
      <c r="B49" s="308"/>
      <c r="C49" s="107" t="s">
        <v>83</v>
      </c>
      <c r="D49" s="26"/>
      <c r="E49" s="105">
        <v>346.25</v>
      </c>
      <c r="F49" s="105"/>
      <c r="G49" s="314"/>
      <c r="H49" s="84"/>
    </row>
    <row r="50" spans="1:8" ht="15" customHeight="1">
      <c r="A50" s="302"/>
      <c r="B50" s="308"/>
      <c r="C50" s="107" t="s">
        <v>85</v>
      </c>
      <c r="D50" s="26"/>
      <c r="E50" s="105">
        <v>258.75</v>
      </c>
      <c r="F50" s="105"/>
      <c r="G50" s="314"/>
      <c r="H50" s="84"/>
    </row>
    <row r="51" spans="1:8" ht="15" customHeight="1">
      <c r="A51" s="302"/>
      <c r="B51" s="308"/>
      <c r="C51" s="107" t="s">
        <v>107</v>
      </c>
      <c r="D51" s="26"/>
      <c r="E51" s="105">
        <v>195</v>
      </c>
      <c r="F51" s="105"/>
      <c r="G51" s="314"/>
      <c r="H51" s="84"/>
    </row>
    <row r="52" spans="1:8" ht="15" customHeight="1">
      <c r="A52" s="302"/>
      <c r="B52" s="308"/>
      <c r="C52" s="107" t="s">
        <v>86</v>
      </c>
      <c r="D52" s="26"/>
      <c r="E52" s="105">
        <v>148.75</v>
      </c>
      <c r="F52" s="105"/>
      <c r="G52" s="314"/>
      <c r="H52" s="84"/>
    </row>
    <row r="53" spans="1:8" ht="15" customHeight="1">
      <c r="A53" s="302"/>
      <c r="B53" s="308"/>
      <c r="C53" s="107" t="s">
        <v>87</v>
      </c>
      <c r="D53" s="26"/>
      <c r="E53" s="105">
        <v>2381.25</v>
      </c>
      <c r="F53" s="105"/>
      <c r="G53" s="314"/>
      <c r="H53" s="84"/>
    </row>
    <row r="54" spans="1:8" ht="15" customHeight="1">
      <c r="A54" s="302"/>
      <c r="B54" s="308"/>
      <c r="C54" s="107" t="s">
        <v>88</v>
      </c>
      <c r="D54" s="26"/>
      <c r="E54" s="105">
        <v>2348.75</v>
      </c>
      <c r="F54" s="105"/>
      <c r="G54" s="314"/>
      <c r="H54" s="84"/>
    </row>
    <row r="55" spans="1:8" ht="15.75" customHeight="1">
      <c r="A55" s="302"/>
      <c r="B55" s="308"/>
      <c r="C55" s="133" t="s">
        <v>89</v>
      </c>
      <c r="D55" s="89"/>
      <c r="E55" s="93">
        <v>1486.25</v>
      </c>
      <c r="F55" s="93"/>
      <c r="G55" s="314"/>
      <c r="H55" s="84"/>
    </row>
    <row r="56" spans="1:8" ht="15" customHeight="1">
      <c r="A56" s="302"/>
      <c r="B56" s="308"/>
      <c r="C56" s="107" t="s">
        <v>108</v>
      </c>
      <c r="D56" s="26"/>
      <c r="E56" s="105">
        <v>1082.5</v>
      </c>
      <c r="F56" s="105"/>
      <c r="G56" s="314"/>
      <c r="H56" s="84"/>
    </row>
    <row r="57" spans="1:8" ht="15" customHeight="1">
      <c r="A57" s="302"/>
      <c r="B57" s="308"/>
      <c r="C57" s="107" t="s">
        <v>109</v>
      </c>
      <c r="D57" s="26"/>
      <c r="E57" s="105">
        <v>701.25</v>
      </c>
      <c r="F57" s="105"/>
      <c r="G57" s="314"/>
      <c r="H57" s="84"/>
    </row>
    <row r="58" spans="1:8" ht="15.75" customHeight="1" thickBot="1">
      <c r="A58" s="303"/>
      <c r="B58" s="309"/>
      <c r="C58" s="108" t="s">
        <v>110</v>
      </c>
      <c r="D58" s="88"/>
      <c r="E58" s="106">
        <v>480</v>
      </c>
      <c r="F58" s="106"/>
      <c r="G58" s="315"/>
      <c r="H58" s="84"/>
    </row>
    <row r="59" spans="1:7" ht="76.5">
      <c r="A59" s="304" t="s">
        <v>24</v>
      </c>
      <c r="B59" s="307" t="s">
        <v>25</v>
      </c>
      <c r="C59" s="29" t="s">
        <v>9</v>
      </c>
      <c r="D59" s="24">
        <f>550/1.18</f>
        <v>466.10169491525426</v>
      </c>
      <c r="E59" s="81"/>
      <c r="F59" s="86"/>
      <c r="G59" s="310" t="s">
        <v>26</v>
      </c>
    </row>
    <row r="60" spans="1:7" ht="12.75">
      <c r="A60" s="305"/>
      <c r="B60" s="308"/>
      <c r="C60" s="10" t="s">
        <v>27</v>
      </c>
      <c r="D60" s="11"/>
      <c r="E60" s="32"/>
      <c r="F60" s="12"/>
      <c r="G60" s="311"/>
    </row>
    <row r="61" spans="1:7" ht="16.5" customHeight="1">
      <c r="A61" s="305"/>
      <c r="B61" s="308"/>
      <c r="C61" s="13" t="s">
        <v>90</v>
      </c>
      <c r="D61" s="26"/>
      <c r="E61" s="33">
        <f>275.76-8.34</f>
        <v>267.42</v>
      </c>
      <c r="F61" s="28"/>
      <c r="G61" s="311"/>
    </row>
    <row r="62" spans="1:7" ht="16.5" customHeight="1">
      <c r="A62" s="305"/>
      <c r="B62" s="308"/>
      <c r="C62" s="30" t="s">
        <v>28</v>
      </c>
      <c r="D62" s="26"/>
      <c r="E62" s="33">
        <v>275.76</v>
      </c>
      <c r="F62" s="28"/>
      <c r="G62" s="311"/>
    </row>
    <row r="63" spans="1:7" ht="16.5" customHeight="1">
      <c r="A63" s="305"/>
      <c r="B63" s="308"/>
      <c r="C63" s="31" t="s">
        <v>29</v>
      </c>
      <c r="D63" s="26"/>
      <c r="E63" s="33"/>
      <c r="F63" s="28"/>
      <c r="G63" s="311"/>
    </row>
    <row r="64" spans="1:7" ht="16.5" customHeight="1" thickBot="1">
      <c r="A64" s="306"/>
      <c r="B64" s="309"/>
      <c r="C64" s="87" t="s">
        <v>30</v>
      </c>
      <c r="D64" s="88">
        <v>211230</v>
      </c>
      <c r="E64" s="36"/>
      <c r="F64" s="60"/>
      <c r="G64" s="312"/>
    </row>
    <row r="65" spans="1:7" ht="13.5" customHeight="1" thickBot="1">
      <c r="A65" s="290" t="s">
        <v>31</v>
      </c>
      <c r="B65" s="307" t="s">
        <v>115</v>
      </c>
      <c r="C65" s="329" t="s">
        <v>32</v>
      </c>
      <c r="D65" s="330"/>
      <c r="E65" s="330"/>
      <c r="F65" s="128"/>
      <c r="G65" s="334" t="s">
        <v>160</v>
      </c>
    </row>
    <row r="66" spans="1:7" ht="77.25" thickBot="1">
      <c r="A66" s="291"/>
      <c r="B66" s="308"/>
      <c r="C66" s="148" t="s">
        <v>116</v>
      </c>
      <c r="D66" s="149">
        <f>550/1.18</f>
        <v>466.10169491525426</v>
      </c>
      <c r="E66" s="150"/>
      <c r="F66" s="151"/>
      <c r="G66" s="335"/>
    </row>
    <row r="67" spans="1:7" ht="90" customHeight="1">
      <c r="A67" s="291"/>
      <c r="B67" s="308"/>
      <c r="C67" s="154" t="s">
        <v>117</v>
      </c>
      <c r="D67" s="155"/>
      <c r="E67" s="155"/>
      <c r="F67" s="156"/>
      <c r="G67" s="335"/>
    </row>
    <row r="68" spans="1:7" ht="12.75" customHeight="1">
      <c r="A68" s="291"/>
      <c r="B68" s="308"/>
      <c r="C68" s="152" t="s">
        <v>118</v>
      </c>
      <c r="D68" s="153"/>
      <c r="E68" s="166">
        <v>295.45</v>
      </c>
      <c r="F68" s="118"/>
      <c r="G68" s="335"/>
    </row>
    <row r="69" spans="1:7" ht="12.75" customHeight="1" thickBot="1">
      <c r="A69" s="291"/>
      <c r="B69" s="308"/>
      <c r="C69" s="157" t="s">
        <v>121</v>
      </c>
      <c r="D69" s="158"/>
      <c r="E69" s="167">
        <v>261.8</v>
      </c>
      <c r="F69" s="159"/>
      <c r="G69" s="335"/>
    </row>
    <row r="70" spans="1:7" ht="51" customHeight="1">
      <c r="A70" s="291"/>
      <c r="B70" s="308"/>
      <c r="C70" s="154" t="s">
        <v>138</v>
      </c>
      <c r="D70" s="147"/>
      <c r="E70" s="147"/>
      <c r="F70" s="161"/>
      <c r="G70" s="335"/>
    </row>
    <row r="71" spans="1:7" ht="12.75" customHeight="1">
      <c r="A71" s="291"/>
      <c r="B71" s="308"/>
      <c r="C71" s="152" t="s">
        <v>122</v>
      </c>
      <c r="D71" s="153"/>
      <c r="E71" s="153"/>
      <c r="F71" s="118"/>
      <c r="G71" s="335"/>
    </row>
    <row r="72" spans="1:7" ht="12.75" customHeight="1">
      <c r="A72" s="291"/>
      <c r="B72" s="308"/>
      <c r="C72" s="152" t="s">
        <v>126</v>
      </c>
      <c r="D72" s="153"/>
      <c r="E72" s="153"/>
      <c r="F72" s="163">
        <v>241580</v>
      </c>
      <c r="G72" s="335"/>
    </row>
    <row r="73" spans="1:7" ht="12.75" customHeight="1">
      <c r="A73" s="291"/>
      <c r="B73" s="308"/>
      <c r="C73" s="152" t="s">
        <v>125</v>
      </c>
      <c r="D73" s="153"/>
      <c r="E73" s="153"/>
      <c r="F73" s="163">
        <v>246277</v>
      </c>
      <c r="G73" s="335"/>
    </row>
    <row r="74" spans="1:7" ht="12.75" customHeight="1">
      <c r="A74" s="291"/>
      <c r="B74" s="308"/>
      <c r="C74" s="152" t="s">
        <v>124</v>
      </c>
      <c r="D74" s="153"/>
      <c r="E74" s="153"/>
      <c r="F74" s="163">
        <v>258383</v>
      </c>
      <c r="G74" s="335"/>
    </row>
    <row r="75" spans="1:7" ht="12.75" customHeight="1">
      <c r="A75" s="291"/>
      <c r="B75" s="308"/>
      <c r="C75" s="152" t="s">
        <v>123</v>
      </c>
      <c r="D75" s="153"/>
      <c r="E75" s="153"/>
      <c r="F75" s="163">
        <v>300731</v>
      </c>
      <c r="G75" s="335"/>
    </row>
    <row r="76" spans="1:7" ht="12.75" customHeight="1">
      <c r="A76" s="291"/>
      <c r="B76" s="308"/>
      <c r="C76" s="152" t="s">
        <v>127</v>
      </c>
      <c r="D76" s="153"/>
      <c r="E76" s="153"/>
      <c r="F76" s="163">
        <v>309369</v>
      </c>
      <c r="G76" s="335"/>
    </row>
    <row r="77" spans="1:7" ht="12.75" customHeight="1">
      <c r="A77" s="291"/>
      <c r="B77" s="308"/>
      <c r="C77" s="152" t="s">
        <v>128</v>
      </c>
      <c r="D77" s="153"/>
      <c r="E77" s="153"/>
      <c r="F77" s="163">
        <v>335718</v>
      </c>
      <c r="G77" s="335"/>
    </row>
    <row r="78" spans="1:7" ht="12.75" customHeight="1">
      <c r="A78" s="291"/>
      <c r="B78" s="308"/>
      <c r="C78" s="152" t="s">
        <v>129</v>
      </c>
      <c r="D78" s="153"/>
      <c r="E78" s="153"/>
      <c r="F78" s="163"/>
      <c r="G78" s="335"/>
    </row>
    <row r="79" spans="1:7" ht="27" customHeight="1">
      <c r="A79" s="291"/>
      <c r="B79" s="308"/>
      <c r="C79" s="41" t="s">
        <v>130</v>
      </c>
      <c r="D79" s="153"/>
      <c r="E79" s="153"/>
      <c r="F79" s="163">
        <v>260096</v>
      </c>
      <c r="G79" s="335"/>
    </row>
    <row r="80" spans="1:7" ht="25.5">
      <c r="A80" s="291"/>
      <c r="B80" s="308"/>
      <c r="C80" s="41" t="s">
        <v>131</v>
      </c>
      <c r="D80" s="153"/>
      <c r="E80" s="153"/>
      <c r="F80" s="163">
        <v>288437</v>
      </c>
      <c r="G80" s="335"/>
    </row>
    <row r="81" spans="1:7" ht="25.5">
      <c r="A81" s="291"/>
      <c r="B81" s="308"/>
      <c r="C81" s="41" t="s">
        <v>132</v>
      </c>
      <c r="D81" s="153"/>
      <c r="E81" s="153"/>
      <c r="F81" s="163">
        <v>305093</v>
      </c>
      <c r="G81" s="335"/>
    </row>
    <row r="82" spans="1:7" ht="25.5">
      <c r="A82" s="291"/>
      <c r="B82" s="308"/>
      <c r="C82" s="41" t="s">
        <v>133</v>
      </c>
      <c r="D82" s="153"/>
      <c r="E82" s="153"/>
      <c r="F82" s="163">
        <v>321957</v>
      </c>
      <c r="G82" s="335"/>
    </row>
    <row r="83" spans="1:7" ht="12.75" customHeight="1">
      <c r="A83" s="291"/>
      <c r="B83" s="308"/>
      <c r="C83" s="152" t="s">
        <v>134</v>
      </c>
      <c r="D83" s="153"/>
      <c r="E83" s="153"/>
      <c r="F83" s="163">
        <v>246612</v>
      </c>
      <c r="G83" s="335"/>
    </row>
    <row r="84" spans="1:7" ht="25.5">
      <c r="A84" s="291"/>
      <c r="B84" s="308"/>
      <c r="C84" s="41" t="s">
        <v>130</v>
      </c>
      <c r="D84" s="153"/>
      <c r="E84" s="153"/>
      <c r="F84" s="163">
        <v>258701</v>
      </c>
      <c r="G84" s="335"/>
    </row>
    <row r="85" spans="1:7" ht="25.5">
      <c r="A85" s="291"/>
      <c r="B85" s="308"/>
      <c r="C85" s="41" t="s">
        <v>135</v>
      </c>
      <c r="D85" s="153"/>
      <c r="E85" s="153"/>
      <c r="F85" s="163">
        <v>276589</v>
      </c>
      <c r="G85" s="335"/>
    </row>
    <row r="86" spans="1:7" ht="25.5">
      <c r="A86" s="291"/>
      <c r="B86" s="308"/>
      <c r="C86" s="41" t="s">
        <v>131</v>
      </c>
      <c r="D86" s="153"/>
      <c r="E86" s="153"/>
      <c r="F86" s="163">
        <v>275923</v>
      </c>
      <c r="G86" s="335"/>
    </row>
    <row r="87" spans="1:7" ht="12.75">
      <c r="A87" s="291"/>
      <c r="B87" s="308"/>
      <c r="C87" s="41" t="s">
        <v>136</v>
      </c>
      <c r="D87" s="153"/>
      <c r="E87" s="153"/>
      <c r="F87" s="163">
        <v>294216</v>
      </c>
      <c r="G87" s="335"/>
    </row>
    <row r="88" spans="1:7" ht="26.25" thickBot="1">
      <c r="A88" s="291"/>
      <c r="B88" s="308"/>
      <c r="C88" s="162" t="s">
        <v>137</v>
      </c>
      <c r="D88" s="158"/>
      <c r="E88" s="158"/>
      <c r="F88" s="164">
        <v>302166</v>
      </c>
      <c r="G88" s="335"/>
    </row>
    <row r="89" spans="1:7" ht="51">
      <c r="A89" s="291"/>
      <c r="B89" s="308"/>
      <c r="C89" s="47" t="s">
        <v>139</v>
      </c>
      <c r="D89" s="132"/>
      <c r="E89" s="132"/>
      <c r="F89" s="165"/>
      <c r="G89" s="335"/>
    </row>
    <row r="90" spans="1:7" ht="12.75">
      <c r="A90" s="291"/>
      <c r="B90" s="308"/>
      <c r="C90" s="41" t="s">
        <v>140</v>
      </c>
      <c r="D90" s="153"/>
      <c r="E90" s="153"/>
      <c r="F90" s="163"/>
      <c r="G90" s="335"/>
    </row>
    <row r="91" spans="1:7" ht="25.5">
      <c r="A91" s="291"/>
      <c r="B91" s="308"/>
      <c r="C91" s="41" t="s">
        <v>141</v>
      </c>
      <c r="D91" s="153"/>
      <c r="E91" s="153"/>
      <c r="F91" s="163">
        <v>332475</v>
      </c>
      <c r="G91" s="335"/>
    </row>
    <row r="92" spans="1:7" ht="25.5">
      <c r="A92" s="291"/>
      <c r="B92" s="308"/>
      <c r="C92" s="41" t="s">
        <v>142</v>
      </c>
      <c r="D92" s="153"/>
      <c r="E92" s="153"/>
      <c r="F92" s="163">
        <v>364754</v>
      </c>
      <c r="G92" s="335"/>
    </row>
    <row r="93" spans="1:7" ht="25.5">
      <c r="A93" s="291"/>
      <c r="B93" s="308"/>
      <c r="C93" s="41" t="s">
        <v>143</v>
      </c>
      <c r="D93" s="153"/>
      <c r="E93" s="153"/>
      <c r="F93" s="163">
        <v>376558</v>
      </c>
      <c r="G93" s="335"/>
    </row>
    <row r="94" spans="1:7" ht="12.75">
      <c r="A94" s="291"/>
      <c r="B94" s="308"/>
      <c r="C94" s="41" t="s">
        <v>144</v>
      </c>
      <c r="D94" s="153"/>
      <c r="E94" s="153"/>
      <c r="F94" s="163"/>
      <c r="G94" s="335"/>
    </row>
    <row r="95" spans="1:7" ht="25.5">
      <c r="A95" s="291"/>
      <c r="B95" s="308"/>
      <c r="C95" s="41" t="s">
        <v>145</v>
      </c>
      <c r="D95" s="153"/>
      <c r="E95" s="153"/>
      <c r="F95" s="163">
        <v>213577</v>
      </c>
      <c r="G95" s="335"/>
    </row>
    <row r="96" spans="1:7" ht="25.5">
      <c r="A96" s="291"/>
      <c r="B96" s="308"/>
      <c r="C96" s="41" t="s">
        <v>146</v>
      </c>
      <c r="D96" s="153"/>
      <c r="E96" s="153"/>
      <c r="F96" s="163">
        <v>229500</v>
      </c>
      <c r="G96" s="335"/>
    </row>
    <row r="97" spans="1:7" ht="25.5">
      <c r="A97" s="291"/>
      <c r="B97" s="308"/>
      <c r="C97" s="41" t="s">
        <v>147</v>
      </c>
      <c r="D97" s="153"/>
      <c r="E97" s="153"/>
      <c r="F97" s="163">
        <v>252857</v>
      </c>
      <c r="G97" s="335"/>
    </row>
    <row r="98" spans="1:7" ht="25.5">
      <c r="A98" s="291"/>
      <c r="B98" s="308"/>
      <c r="C98" s="41" t="s">
        <v>148</v>
      </c>
      <c r="D98" s="153"/>
      <c r="E98" s="153"/>
      <c r="F98" s="163">
        <v>263822</v>
      </c>
      <c r="G98" s="335"/>
    </row>
    <row r="99" spans="1:7" ht="38.25">
      <c r="A99" s="291"/>
      <c r="B99" s="308"/>
      <c r="C99" s="41" t="s">
        <v>159</v>
      </c>
      <c r="D99" s="153"/>
      <c r="E99" s="153"/>
      <c r="F99" s="163"/>
      <c r="G99" s="335"/>
    </row>
    <row r="100" spans="1:7" ht="25.5">
      <c r="A100" s="291"/>
      <c r="B100" s="308"/>
      <c r="C100" s="41" t="s">
        <v>149</v>
      </c>
      <c r="D100" s="153"/>
      <c r="E100" s="163">
        <v>5404.94</v>
      </c>
      <c r="F100" s="163"/>
      <c r="G100" s="335"/>
    </row>
    <row r="101" spans="1:7" ht="25.5">
      <c r="A101" s="291"/>
      <c r="B101" s="308"/>
      <c r="C101" s="41" t="s">
        <v>150</v>
      </c>
      <c r="D101" s="153"/>
      <c r="E101" s="163">
        <v>3402.19</v>
      </c>
      <c r="F101" s="163"/>
      <c r="G101" s="335"/>
    </row>
    <row r="102" spans="1:7" ht="25.5">
      <c r="A102" s="291"/>
      <c r="B102" s="308"/>
      <c r="C102" s="41" t="s">
        <v>151</v>
      </c>
      <c r="D102" s="153"/>
      <c r="E102" s="163">
        <v>2188.82</v>
      </c>
      <c r="F102" s="163"/>
      <c r="G102" s="335"/>
    </row>
    <row r="103" spans="1:7" ht="25.5">
      <c r="A103" s="291"/>
      <c r="B103" s="308"/>
      <c r="C103" s="41" t="s">
        <v>152</v>
      </c>
      <c r="D103" s="153"/>
      <c r="E103" s="163">
        <v>1404.29</v>
      </c>
      <c r="F103" s="163"/>
      <c r="G103" s="335"/>
    </row>
    <row r="104" spans="1:7" ht="25.5">
      <c r="A104" s="291"/>
      <c r="B104" s="308"/>
      <c r="C104" s="41" t="s">
        <v>153</v>
      </c>
      <c r="D104" s="153"/>
      <c r="E104" s="166">
        <v>938.56</v>
      </c>
      <c r="F104" s="163"/>
      <c r="G104" s="335"/>
    </row>
    <row r="105" spans="1:7" ht="25.5">
      <c r="A105" s="291"/>
      <c r="B105" s="308"/>
      <c r="C105" s="41" t="s">
        <v>154</v>
      </c>
      <c r="D105" s="153"/>
      <c r="E105" s="166">
        <v>647.46</v>
      </c>
      <c r="F105" s="163"/>
      <c r="G105" s="335"/>
    </row>
    <row r="106" spans="1:7" ht="12.75">
      <c r="A106" s="291"/>
      <c r="B106" s="308"/>
      <c r="C106" s="41" t="s">
        <v>156</v>
      </c>
      <c r="D106" s="153"/>
      <c r="E106" s="166">
        <v>447.38</v>
      </c>
      <c r="F106" s="163"/>
      <c r="G106" s="335"/>
    </row>
    <row r="107" spans="1:7" ht="12.75">
      <c r="A107" s="291"/>
      <c r="B107" s="308"/>
      <c r="C107" s="41" t="s">
        <v>157</v>
      </c>
      <c r="D107" s="153"/>
      <c r="E107" s="166">
        <v>329.86</v>
      </c>
      <c r="F107" s="163"/>
      <c r="G107" s="335"/>
    </row>
    <row r="108" spans="1:7" ht="25.5">
      <c r="A108" s="291"/>
      <c r="B108" s="308"/>
      <c r="C108" s="41" t="s">
        <v>155</v>
      </c>
      <c r="D108" s="153"/>
      <c r="E108" s="166">
        <v>996.67</v>
      </c>
      <c r="F108" s="163"/>
      <c r="G108" s="335"/>
    </row>
    <row r="109" spans="1:7" ht="25.5">
      <c r="A109" s="291"/>
      <c r="B109" s="308"/>
      <c r="C109" s="41" t="s">
        <v>158</v>
      </c>
      <c r="D109" s="153"/>
      <c r="E109" s="166">
        <v>486.71</v>
      </c>
      <c r="F109" s="163"/>
      <c r="G109" s="335"/>
    </row>
    <row r="110" spans="1:7" ht="13.5">
      <c r="A110" s="291"/>
      <c r="B110" s="326" t="s">
        <v>34</v>
      </c>
      <c r="C110" s="327"/>
      <c r="D110" s="327"/>
      <c r="E110" s="327"/>
      <c r="F110" s="328"/>
      <c r="G110" s="129"/>
    </row>
    <row r="111" spans="1:7" ht="68.25" customHeight="1">
      <c r="A111" s="291"/>
      <c r="B111" s="130" t="s">
        <v>35</v>
      </c>
      <c r="C111" s="131" t="s">
        <v>36</v>
      </c>
      <c r="D111" s="81" t="s">
        <v>37</v>
      </c>
      <c r="E111" s="92">
        <v>35420.83</v>
      </c>
      <c r="F111" s="86"/>
      <c r="G111" s="336" t="s">
        <v>38</v>
      </c>
    </row>
    <row r="112" spans="1:7" ht="64.5" thickBot="1">
      <c r="A112" s="292"/>
      <c r="B112" s="34" t="s">
        <v>39</v>
      </c>
      <c r="C112" s="35" t="s">
        <v>40</v>
      </c>
      <c r="D112" s="36" t="s">
        <v>37</v>
      </c>
      <c r="E112" s="37">
        <v>13465</v>
      </c>
      <c r="F112" s="60"/>
      <c r="G112" s="312"/>
    </row>
    <row r="113" spans="1:7" ht="75.75" customHeight="1">
      <c r="A113" s="337" t="s">
        <v>41</v>
      </c>
      <c r="B113" s="339" t="s">
        <v>42</v>
      </c>
      <c r="C113" s="29" t="s">
        <v>9</v>
      </c>
      <c r="D113" s="38">
        <f>550/1.18</f>
        <v>466.10169491525426</v>
      </c>
      <c r="E113" s="61"/>
      <c r="F113" s="65"/>
      <c r="G113" s="311" t="s">
        <v>43</v>
      </c>
    </row>
    <row r="114" spans="1:7" ht="17.25" customHeight="1">
      <c r="A114" s="291"/>
      <c r="B114" s="340"/>
      <c r="C114" s="39" t="s">
        <v>44</v>
      </c>
      <c r="D114" s="40"/>
      <c r="E114" s="62"/>
      <c r="F114" s="66"/>
      <c r="G114" s="311"/>
    </row>
    <row r="115" spans="1:7" ht="25.5">
      <c r="A115" s="291"/>
      <c r="B115" s="340"/>
      <c r="C115" s="41" t="s">
        <v>45</v>
      </c>
      <c r="D115" s="42"/>
      <c r="E115" s="63">
        <v>235.3</v>
      </c>
      <c r="F115" s="67"/>
      <c r="G115" s="311"/>
    </row>
    <row r="116" spans="1:7" ht="26.25" thickBot="1">
      <c r="A116" s="338"/>
      <c r="B116" s="341"/>
      <c r="C116" s="43" t="s">
        <v>46</v>
      </c>
      <c r="D116" s="44"/>
      <c r="E116" s="64" t="s">
        <v>47</v>
      </c>
      <c r="F116" s="121"/>
      <c r="G116" s="312"/>
    </row>
    <row r="117" spans="1:7" ht="12.75" customHeight="1">
      <c r="A117" s="290" t="s">
        <v>48</v>
      </c>
      <c r="B117" s="293" t="s">
        <v>161</v>
      </c>
      <c r="C117" s="45" t="s">
        <v>33</v>
      </c>
      <c r="D117" s="46"/>
      <c r="E117" s="68"/>
      <c r="F117" s="120"/>
      <c r="G117" s="297" t="s">
        <v>70</v>
      </c>
    </row>
    <row r="118" spans="1:7" ht="76.5">
      <c r="A118" s="291"/>
      <c r="B118" s="294"/>
      <c r="C118" s="47" t="s">
        <v>9</v>
      </c>
      <c r="D118" s="42">
        <f>550/1.18</f>
        <v>466.10169491525426</v>
      </c>
      <c r="E118" s="69"/>
      <c r="F118" s="73"/>
      <c r="G118" s="298"/>
    </row>
    <row r="119" spans="1:7" ht="13.5" thickBot="1">
      <c r="A119" s="291"/>
      <c r="B119" s="295"/>
      <c r="C119" s="171" t="s">
        <v>162</v>
      </c>
      <c r="D119" s="18"/>
      <c r="E119" s="172"/>
      <c r="F119" s="173"/>
      <c r="G119" s="298"/>
    </row>
    <row r="120" spans="1:7" ht="76.5">
      <c r="A120" s="291"/>
      <c r="B120" s="295"/>
      <c r="C120" s="174" t="s">
        <v>164</v>
      </c>
      <c r="D120" s="175"/>
      <c r="E120" s="176"/>
      <c r="F120" s="177"/>
      <c r="G120" s="298"/>
    </row>
    <row r="121" spans="1:7" ht="38.25">
      <c r="A121" s="291"/>
      <c r="B121" s="295"/>
      <c r="C121" s="169" t="s">
        <v>165</v>
      </c>
      <c r="D121" s="14"/>
      <c r="E121" s="170">
        <v>118.45</v>
      </c>
      <c r="F121" s="74"/>
      <c r="G121" s="298"/>
    </row>
    <row r="122" spans="1:7" ht="38.25">
      <c r="A122" s="291"/>
      <c r="B122" s="295"/>
      <c r="C122" s="169" t="s">
        <v>166</v>
      </c>
      <c r="D122" s="14"/>
      <c r="E122" s="170">
        <v>49.25</v>
      </c>
      <c r="F122" s="74"/>
      <c r="G122" s="298"/>
    </row>
    <row r="123" spans="1:7" ht="38.25">
      <c r="A123" s="291"/>
      <c r="B123" s="295"/>
      <c r="C123" s="169" t="s">
        <v>167</v>
      </c>
      <c r="D123" s="14"/>
      <c r="E123" s="170">
        <v>50.63</v>
      </c>
      <c r="F123" s="74"/>
      <c r="G123" s="298"/>
    </row>
    <row r="124" spans="1:7" ht="51.75" thickBot="1">
      <c r="A124" s="291"/>
      <c r="B124" s="295"/>
      <c r="C124" s="178" t="s">
        <v>168</v>
      </c>
      <c r="D124" s="179"/>
      <c r="E124" s="180">
        <v>87.25</v>
      </c>
      <c r="F124" s="181"/>
      <c r="G124" s="298"/>
    </row>
    <row r="125" spans="1:7" ht="63.75">
      <c r="A125" s="291"/>
      <c r="B125" s="295"/>
      <c r="C125" s="174" t="s">
        <v>169</v>
      </c>
      <c r="D125" s="185"/>
      <c r="E125" s="186"/>
      <c r="F125" s="185"/>
      <c r="G125" s="298"/>
    </row>
    <row r="126" spans="1:7" ht="25.5">
      <c r="A126" s="291"/>
      <c r="B126" s="295"/>
      <c r="C126" s="169" t="s">
        <v>170</v>
      </c>
      <c r="D126" s="75"/>
      <c r="E126" s="70"/>
      <c r="F126" s="75">
        <v>37835.53</v>
      </c>
      <c r="G126" s="298"/>
    </row>
    <row r="127" spans="1:7" ht="26.25" thickBot="1">
      <c r="A127" s="291"/>
      <c r="B127" s="295"/>
      <c r="C127" s="178" t="s">
        <v>171</v>
      </c>
      <c r="D127" s="187"/>
      <c r="E127" s="188"/>
      <c r="F127" s="187">
        <v>137972.76</v>
      </c>
      <c r="G127" s="298"/>
    </row>
    <row r="128" spans="1:7" ht="63.75">
      <c r="A128" s="291"/>
      <c r="B128" s="295"/>
      <c r="C128" s="182" t="s">
        <v>174</v>
      </c>
      <c r="D128" s="83"/>
      <c r="E128" s="183"/>
      <c r="F128" s="83"/>
      <c r="G128" s="298"/>
    </row>
    <row r="129" spans="1:7" ht="25.5">
      <c r="A129" s="291"/>
      <c r="B129" s="295"/>
      <c r="C129" s="169" t="s">
        <v>175</v>
      </c>
      <c r="D129" s="75"/>
      <c r="E129" s="70"/>
      <c r="F129" s="75">
        <v>199615.24</v>
      </c>
      <c r="G129" s="298"/>
    </row>
    <row r="130" spans="1:7" ht="51">
      <c r="A130" s="291"/>
      <c r="B130" s="295"/>
      <c r="C130" s="169" t="s">
        <v>176</v>
      </c>
      <c r="D130" s="75"/>
      <c r="E130" s="70"/>
      <c r="F130" s="75"/>
      <c r="G130" s="298"/>
    </row>
    <row r="131" spans="1:7" ht="12.75">
      <c r="A131" s="291"/>
      <c r="B131" s="295"/>
      <c r="C131" s="169" t="s">
        <v>177</v>
      </c>
      <c r="D131" s="75"/>
      <c r="E131" s="75">
        <v>2133.76</v>
      </c>
      <c r="F131" s="75"/>
      <c r="G131" s="298"/>
    </row>
    <row r="132" spans="1:7" ht="12.75">
      <c r="A132" s="291"/>
      <c r="B132" s="295"/>
      <c r="C132" s="169" t="s">
        <v>178</v>
      </c>
      <c r="D132" s="75"/>
      <c r="E132" s="75">
        <v>1371.62</v>
      </c>
      <c r="F132" s="75"/>
      <c r="G132" s="298"/>
    </row>
    <row r="133" spans="1:7" ht="12.75">
      <c r="A133" s="291"/>
      <c r="B133" s="295"/>
      <c r="C133" s="168" t="s">
        <v>179</v>
      </c>
      <c r="D133" s="75"/>
      <c r="E133" s="75">
        <v>920.33</v>
      </c>
      <c r="F133" s="75"/>
      <c r="G133" s="298"/>
    </row>
    <row r="134" spans="1:7" ht="12.75">
      <c r="A134" s="291"/>
      <c r="B134" s="295"/>
      <c r="C134" s="169" t="s">
        <v>189</v>
      </c>
      <c r="D134" s="75"/>
      <c r="E134" s="75">
        <v>735.11</v>
      </c>
      <c r="F134" s="75"/>
      <c r="G134" s="298"/>
    </row>
    <row r="135" spans="1:7" ht="12.75">
      <c r="A135" s="291"/>
      <c r="B135" s="295"/>
      <c r="C135" s="169" t="s">
        <v>180</v>
      </c>
      <c r="D135" s="75"/>
      <c r="E135" s="75">
        <v>612.85</v>
      </c>
      <c r="F135" s="75"/>
      <c r="G135" s="298"/>
    </row>
    <row r="136" spans="1:7" ht="12.75">
      <c r="A136" s="291"/>
      <c r="B136" s="295"/>
      <c r="C136" s="169" t="s">
        <v>181</v>
      </c>
      <c r="D136" s="75"/>
      <c r="E136" s="75">
        <v>493.29</v>
      </c>
      <c r="F136" s="75"/>
      <c r="G136" s="298"/>
    </row>
    <row r="137" spans="1:7" ht="12.75">
      <c r="A137" s="291"/>
      <c r="B137" s="295"/>
      <c r="C137" s="169" t="s">
        <v>182</v>
      </c>
      <c r="D137" s="75"/>
      <c r="E137" s="75">
        <v>315.25</v>
      </c>
      <c r="F137" s="75"/>
      <c r="G137" s="298"/>
    </row>
    <row r="138" spans="1:7" ht="12.75">
      <c r="A138" s="291"/>
      <c r="B138" s="295"/>
      <c r="C138" s="169" t="s">
        <v>183</v>
      </c>
      <c r="D138" s="75"/>
      <c r="E138" s="75">
        <v>279.44</v>
      </c>
      <c r="F138" s="75"/>
      <c r="G138" s="298"/>
    </row>
    <row r="139" spans="1:7" ht="12.75">
      <c r="A139" s="291"/>
      <c r="B139" s="295"/>
      <c r="C139" s="169" t="s">
        <v>184</v>
      </c>
      <c r="D139" s="75"/>
      <c r="E139" s="75">
        <v>228.93</v>
      </c>
      <c r="F139" s="75"/>
      <c r="G139" s="298"/>
    </row>
    <row r="140" spans="1:7" ht="12.75">
      <c r="A140" s="291"/>
      <c r="B140" s="295"/>
      <c r="C140" s="169" t="s">
        <v>185</v>
      </c>
      <c r="D140" s="75"/>
      <c r="E140" s="75">
        <v>731.19</v>
      </c>
      <c r="F140" s="75"/>
      <c r="G140" s="298"/>
    </row>
    <row r="141" spans="1:7" ht="12.75">
      <c r="A141" s="291"/>
      <c r="B141" s="295"/>
      <c r="C141" s="169" t="s">
        <v>186</v>
      </c>
      <c r="D141" s="75"/>
      <c r="E141" s="75">
        <v>496.32</v>
      </c>
      <c r="F141" s="75"/>
      <c r="G141" s="298"/>
    </row>
    <row r="142" spans="1:7" ht="12.75">
      <c r="A142" s="291"/>
      <c r="B142" s="295"/>
      <c r="C142" s="169" t="s">
        <v>187</v>
      </c>
      <c r="D142" s="75"/>
      <c r="E142" s="75">
        <v>1349.96</v>
      </c>
      <c r="F142" s="75"/>
      <c r="G142" s="298"/>
    </row>
    <row r="143" spans="1:7" ht="12.75">
      <c r="A143" s="291"/>
      <c r="B143" s="295"/>
      <c r="C143" s="169" t="s">
        <v>188</v>
      </c>
      <c r="D143" s="75"/>
      <c r="E143" s="75">
        <v>886.15</v>
      </c>
      <c r="F143" s="75"/>
      <c r="G143" s="298"/>
    </row>
    <row r="144" spans="1:7" ht="12.75">
      <c r="A144" s="291"/>
      <c r="B144" s="295"/>
      <c r="C144" s="168"/>
      <c r="D144" s="75"/>
      <c r="E144" s="70"/>
      <c r="F144" s="75"/>
      <c r="G144" s="298"/>
    </row>
    <row r="145" spans="1:7" ht="12.75">
      <c r="A145" s="291"/>
      <c r="B145" s="295"/>
      <c r="C145" s="168"/>
      <c r="D145" s="75"/>
      <c r="E145" s="70"/>
      <c r="F145" s="75"/>
      <c r="G145" s="298"/>
    </row>
    <row r="146" spans="1:7" ht="12.75">
      <c r="A146" s="291"/>
      <c r="B146" s="295"/>
      <c r="C146" s="168"/>
      <c r="D146" s="75"/>
      <c r="E146" s="70"/>
      <c r="F146" s="75"/>
      <c r="G146" s="298"/>
    </row>
    <row r="147" spans="1:7" ht="12.75">
      <c r="A147" s="291"/>
      <c r="B147" s="295"/>
      <c r="C147" s="168"/>
      <c r="D147" s="75"/>
      <c r="E147" s="70"/>
      <c r="F147" s="75"/>
      <c r="G147" s="298"/>
    </row>
    <row r="148" spans="1:7" ht="12.75">
      <c r="A148" s="291"/>
      <c r="B148" s="295"/>
      <c r="C148" s="168"/>
      <c r="D148" s="75"/>
      <c r="E148" s="70"/>
      <c r="F148" s="75"/>
      <c r="G148" s="298"/>
    </row>
    <row r="149" spans="1:7" ht="12.75">
      <c r="A149" s="291"/>
      <c r="B149" s="295"/>
      <c r="C149" s="168"/>
      <c r="D149" s="75"/>
      <c r="E149" s="70"/>
      <c r="F149" s="75"/>
      <c r="G149" s="298"/>
    </row>
    <row r="150" spans="1:7" ht="12.75">
      <c r="A150" s="291"/>
      <c r="B150" s="295"/>
      <c r="C150" s="168"/>
      <c r="D150" s="75"/>
      <c r="E150" s="70"/>
      <c r="F150" s="75"/>
      <c r="G150" s="298"/>
    </row>
    <row r="151" spans="1:7" ht="12.75">
      <c r="A151" s="291"/>
      <c r="B151" s="295"/>
      <c r="C151" s="168"/>
      <c r="D151" s="75"/>
      <c r="E151" s="70"/>
      <c r="F151" s="75"/>
      <c r="G151" s="298"/>
    </row>
    <row r="152" spans="1:7" ht="12.75">
      <c r="A152" s="291"/>
      <c r="B152" s="295"/>
      <c r="C152" s="168"/>
      <c r="D152" s="75"/>
      <c r="E152" s="70"/>
      <c r="F152" s="75"/>
      <c r="G152" s="298"/>
    </row>
    <row r="153" spans="1:7" ht="12.75">
      <c r="A153" s="291"/>
      <c r="B153" s="295"/>
      <c r="C153" s="168"/>
      <c r="D153" s="75"/>
      <c r="E153" s="70"/>
      <c r="F153" s="75"/>
      <c r="G153" s="298"/>
    </row>
    <row r="154" spans="1:7" ht="12.75">
      <c r="A154" s="291"/>
      <c r="B154" s="295"/>
      <c r="C154" s="168"/>
      <c r="D154" s="75"/>
      <c r="E154" s="70"/>
      <c r="F154" s="75"/>
      <c r="G154" s="298"/>
    </row>
    <row r="155" spans="1:7" ht="12.75">
      <c r="A155" s="291"/>
      <c r="B155" s="295"/>
      <c r="C155" s="168"/>
      <c r="D155" s="75"/>
      <c r="E155" s="70"/>
      <c r="F155" s="75"/>
      <c r="G155" s="298"/>
    </row>
    <row r="156" spans="1:7" ht="12.75">
      <c r="A156" s="291"/>
      <c r="B156" s="295"/>
      <c r="C156" s="48" t="s">
        <v>49</v>
      </c>
      <c r="D156" s="67"/>
      <c r="E156" s="70">
        <f>5292.07/1.18</f>
        <v>4484.8050847457625</v>
      </c>
      <c r="F156" s="75"/>
      <c r="G156" s="298"/>
    </row>
    <row r="157" spans="1:7" ht="12.75">
      <c r="A157" s="291"/>
      <c r="B157" s="295"/>
      <c r="C157" s="49" t="s">
        <v>50</v>
      </c>
      <c r="D157" s="67"/>
      <c r="E157" s="70">
        <f>6174.17/1.18</f>
        <v>5232.347457627119</v>
      </c>
      <c r="F157" s="75"/>
      <c r="G157" s="298"/>
    </row>
    <row r="158" spans="1:7" ht="12.75">
      <c r="A158" s="291"/>
      <c r="B158" s="295"/>
      <c r="C158" s="10" t="s">
        <v>163</v>
      </c>
      <c r="D158" s="76"/>
      <c r="E158" s="71"/>
      <c r="F158" s="76"/>
      <c r="G158" s="298"/>
    </row>
    <row r="159" spans="1:7" ht="12.75">
      <c r="A159" s="291"/>
      <c r="B159" s="295"/>
      <c r="C159" s="13" t="s">
        <v>51</v>
      </c>
      <c r="D159" s="67"/>
      <c r="E159" s="70">
        <f>6663.23/1.18</f>
        <v>5646.8050847457625</v>
      </c>
      <c r="F159" s="75"/>
      <c r="G159" s="298"/>
    </row>
    <row r="160" spans="1:7" ht="12.75">
      <c r="A160" s="291"/>
      <c r="B160" s="295"/>
      <c r="C160" s="13" t="s">
        <v>52</v>
      </c>
      <c r="D160" s="67"/>
      <c r="E160" s="70">
        <f>7207.65/1.18</f>
        <v>6108.177966101695</v>
      </c>
      <c r="F160" s="75"/>
      <c r="G160" s="298"/>
    </row>
    <row r="161" spans="1:7" ht="13.5" thickBot="1">
      <c r="A161" s="292"/>
      <c r="B161" s="296"/>
      <c r="C161" s="50" t="s">
        <v>53</v>
      </c>
      <c r="D161" s="184"/>
      <c r="E161" s="72">
        <f>7426.15/1.18</f>
        <v>6293.347457627118</v>
      </c>
      <c r="F161" s="80"/>
      <c r="G161" s="299"/>
    </row>
    <row r="162" spans="1:8" ht="96" customHeight="1">
      <c r="A162" s="304" t="s">
        <v>54</v>
      </c>
      <c r="B162" s="293" t="s">
        <v>55</v>
      </c>
      <c r="C162" s="51" t="s">
        <v>9</v>
      </c>
      <c r="D162" s="52"/>
      <c r="E162" s="77"/>
      <c r="F162" s="65"/>
      <c r="G162" s="331" t="s">
        <v>56</v>
      </c>
      <c r="H162" s="287"/>
    </row>
    <row r="163" spans="1:8" ht="12.75">
      <c r="A163" s="305"/>
      <c r="B163" s="294"/>
      <c r="C163" s="13" t="s">
        <v>57</v>
      </c>
      <c r="D163" s="42">
        <f>550/1.18</f>
        <v>466.10169491525426</v>
      </c>
      <c r="E163" s="69"/>
      <c r="F163" s="73"/>
      <c r="G163" s="332"/>
      <c r="H163" s="287"/>
    </row>
    <row r="164" spans="1:8" ht="12.75">
      <c r="A164" s="305"/>
      <c r="B164" s="294"/>
      <c r="C164" s="13" t="s">
        <v>58</v>
      </c>
      <c r="D164" s="42">
        <f>550/1.18</f>
        <v>466.10169491525426</v>
      </c>
      <c r="E164" s="69"/>
      <c r="F164" s="73"/>
      <c r="G164" s="332"/>
      <c r="H164" s="287"/>
    </row>
    <row r="165" spans="1:8" ht="12.75">
      <c r="A165" s="305"/>
      <c r="B165" s="295"/>
      <c r="C165" s="10" t="s">
        <v>27</v>
      </c>
      <c r="D165" s="11"/>
      <c r="E165" s="32"/>
      <c r="F165" s="12"/>
      <c r="G165" s="332"/>
      <c r="H165" s="287"/>
    </row>
    <row r="166" spans="1:8" ht="12.75">
      <c r="A166" s="305"/>
      <c r="B166" s="295"/>
      <c r="C166" s="48" t="s">
        <v>59</v>
      </c>
      <c r="D166" s="42"/>
      <c r="E166" s="78">
        <v>1700.7</v>
      </c>
      <c r="F166" s="21"/>
      <c r="G166" s="332"/>
      <c r="H166" s="287"/>
    </row>
    <row r="167" spans="1:8" ht="12.75">
      <c r="A167" s="305"/>
      <c r="B167" s="295"/>
      <c r="C167" s="49" t="s">
        <v>60</v>
      </c>
      <c r="D167" s="42"/>
      <c r="E167" s="78">
        <v>2417.2</v>
      </c>
      <c r="F167" s="21"/>
      <c r="G167" s="332"/>
      <c r="H167" s="287"/>
    </row>
    <row r="168" spans="1:8" ht="12.75">
      <c r="A168" s="305"/>
      <c r="B168" s="295"/>
      <c r="C168" s="13" t="s">
        <v>61</v>
      </c>
      <c r="D168" s="42"/>
      <c r="E168" s="78">
        <v>4711.4</v>
      </c>
      <c r="F168" s="21"/>
      <c r="G168" s="332"/>
      <c r="H168" s="287"/>
    </row>
    <row r="169" spans="1:8" ht="13.5" thickBot="1">
      <c r="A169" s="306"/>
      <c r="B169" s="296"/>
      <c r="C169" s="50" t="s">
        <v>53</v>
      </c>
      <c r="D169" s="44"/>
      <c r="E169" s="79">
        <v>4700</v>
      </c>
      <c r="F169" s="22"/>
      <c r="G169" s="333"/>
      <c r="H169" s="287"/>
    </row>
    <row r="170" spans="1:7" ht="26.25" customHeight="1">
      <c r="A170" s="300" t="s">
        <v>62</v>
      </c>
      <c r="B170" s="300"/>
      <c r="C170" s="300"/>
      <c r="D170" s="300"/>
      <c r="E170" s="300"/>
      <c r="F170" s="53"/>
      <c r="G170" s="53"/>
    </row>
    <row r="171" spans="1:7" ht="81.75" customHeight="1">
      <c r="A171" s="288" t="s">
        <v>93</v>
      </c>
      <c r="B171" s="288"/>
      <c r="C171" s="288"/>
      <c r="D171" s="288"/>
      <c r="E171" s="288"/>
      <c r="F171" s="53"/>
      <c r="G171" s="53"/>
    </row>
    <row r="172" spans="1:7" ht="67.5" customHeight="1">
      <c r="A172" s="288" t="s">
        <v>112</v>
      </c>
      <c r="B172" s="288"/>
      <c r="C172" s="288"/>
      <c r="D172" s="288"/>
      <c r="E172" s="288"/>
      <c r="F172" s="53"/>
      <c r="G172" s="53"/>
    </row>
    <row r="173" spans="1:7" ht="132" customHeight="1">
      <c r="A173" s="289" t="s">
        <v>119</v>
      </c>
      <c r="B173" s="289"/>
      <c r="C173" s="289"/>
      <c r="D173" s="289"/>
      <c r="E173" s="289"/>
      <c r="F173" s="54"/>
      <c r="G173" s="54"/>
    </row>
    <row r="174" spans="1:5" ht="133.5" customHeight="1">
      <c r="A174" s="289" t="s">
        <v>120</v>
      </c>
      <c r="B174" s="289"/>
      <c r="C174" s="289"/>
      <c r="D174" s="289"/>
      <c r="E174" s="289"/>
    </row>
  </sheetData>
  <sheetProtection/>
  <mergeCells count="39">
    <mergeCell ref="G113:G116"/>
    <mergeCell ref="B110:F110"/>
    <mergeCell ref="A65:A112"/>
    <mergeCell ref="B65:B109"/>
    <mergeCell ref="C65:E65"/>
    <mergeCell ref="G162:G169"/>
    <mergeCell ref="G65:G109"/>
    <mergeCell ref="G111:G112"/>
    <mergeCell ref="B162:B169"/>
    <mergeCell ref="A113:A116"/>
    <mergeCell ref="B113:B116"/>
    <mergeCell ref="G17:G20"/>
    <mergeCell ref="B10:B16"/>
    <mergeCell ref="G10:G16"/>
    <mergeCell ref="E1:G1"/>
    <mergeCell ref="A2:G2"/>
    <mergeCell ref="A5:A9"/>
    <mergeCell ref="B5:B9"/>
    <mergeCell ref="G5:G9"/>
    <mergeCell ref="H21:H24"/>
    <mergeCell ref="A10:A16"/>
    <mergeCell ref="A59:A64"/>
    <mergeCell ref="B59:B64"/>
    <mergeCell ref="G59:G64"/>
    <mergeCell ref="A17:A20"/>
    <mergeCell ref="B17:B20"/>
    <mergeCell ref="A21:A58"/>
    <mergeCell ref="B21:B58"/>
    <mergeCell ref="G21:G58"/>
    <mergeCell ref="H162:H169"/>
    <mergeCell ref="A171:E171"/>
    <mergeCell ref="A174:E174"/>
    <mergeCell ref="A117:A161"/>
    <mergeCell ref="B117:B161"/>
    <mergeCell ref="G117:G161"/>
    <mergeCell ref="A170:E170"/>
    <mergeCell ref="A172:E172"/>
    <mergeCell ref="A173:E173"/>
    <mergeCell ref="A162:A169"/>
  </mergeCells>
  <hyperlinks>
    <hyperlink ref="G21" r:id="rId1" display="http://www.recko.ru/?p=documents&amp;t=postanovlen&amp;id_doc=1398"/>
  </hyperlinks>
  <printOptions horizontalCentered="1"/>
  <pageMargins left="0.2755905511811024" right="0.2755905511811024" top="0.31496062992125984" bottom="0.17" header="0.2362204724409449" footer="0.17"/>
  <pageSetup fitToHeight="3" horizontalDpi="600" verticalDpi="600" orientation="portrait" paperSize="9" scale="53" r:id="rId2"/>
  <rowBreaks count="2" manualBreakCount="2">
    <brk id="25" max="6" man="1"/>
    <brk id="116" max="6" man="1"/>
  </rowBreaks>
</worksheet>
</file>

<file path=xl/worksheets/sheet2.xml><?xml version="1.0" encoding="utf-8"?>
<worksheet xmlns="http://schemas.openxmlformats.org/spreadsheetml/2006/main" xmlns:r="http://schemas.openxmlformats.org/officeDocument/2006/relationships">
  <dimension ref="A2:L123"/>
  <sheetViews>
    <sheetView tabSelected="1" zoomScale="75" zoomScaleNormal="75" zoomScalePageLayoutView="0" workbookViewId="0" topLeftCell="A1">
      <pane ySplit="10" topLeftCell="A11" activePane="bottomLeft" state="frozen"/>
      <selection pane="topLeft" activeCell="F24" sqref="F24"/>
      <selection pane="bottomLeft" activeCell="A1" sqref="A1"/>
    </sheetView>
  </sheetViews>
  <sheetFormatPr defaultColWidth="9.140625" defaultRowHeight="15"/>
  <cols>
    <col min="1" max="1" width="57.7109375" style="190" customWidth="1"/>
    <col min="2" max="4" width="17.28125" style="190" customWidth="1"/>
    <col min="5" max="5" width="12.421875" style="190" customWidth="1"/>
    <col min="6" max="16384" width="9.140625" style="190" customWidth="1"/>
  </cols>
  <sheetData>
    <row r="2" spans="1:12" ht="39" customHeight="1">
      <c r="A2" s="373" t="s">
        <v>314</v>
      </c>
      <c r="B2" s="373"/>
      <c r="C2" s="373"/>
      <c r="D2" s="373"/>
      <c r="E2" s="373"/>
      <c r="F2" s="373"/>
      <c r="G2" s="191"/>
      <c r="H2" s="191"/>
      <c r="I2" s="191"/>
      <c r="J2" s="191"/>
      <c r="K2" s="191"/>
      <c r="L2" s="191"/>
    </row>
    <row r="4" spans="1:3" ht="15">
      <c r="A4" s="189" t="s">
        <v>190</v>
      </c>
      <c r="B4" s="190" t="s">
        <v>315</v>
      </c>
      <c r="C4" s="189"/>
    </row>
    <row r="7" spans="1:3" ht="15">
      <c r="A7" s="189" t="s">
        <v>191</v>
      </c>
      <c r="B7" s="266" t="s">
        <v>353</v>
      </c>
      <c r="C7" s="189"/>
    </row>
    <row r="8" ht="15.75" thickBot="1"/>
    <row r="9" spans="2:4" ht="15.75" thickBot="1">
      <c r="B9" s="346" t="s">
        <v>316</v>
      </c>
      <c r="C9" s="347"/>
      <c r="D9" s="348"/>
    </row>
    <row r="10" spans="1:4" ht="39" thickBot="1">
      <c r="A10" s="5" t="s">
        <v>3</v>
      </c>
      <c r="B10" s="6" t="s">
        <v>305</v>
      </c>
      <c r="C10" s="5" t="s">
        <v>5</v>
      </c>
      <c r="D10" s="5" t="s">
        <v>312</v>
      </c>
    </row>
    <row r="11" spans="1:4" ht="76.5" customHeight="1" thickBot="1">
      <c r="A11" s="140" t="s">
        <v>346</v>
      </c>
      <c r="B11" s="268" t="s">
        <v>304</v>
      </c>
      <c r="C11" s="269"/>
      <c r="D11" s="268"/>
    </row>
    <row r="12" spans="1:4" ht="36" customHeight="1" thickBot="1">
      <c r="A12" s="361" t="s">
        <v>313</v>
      </c>
      <c r="B12" s="362"/>
      <c r="C12" s="362"/>
      <c r="D12" s="363"/>
    </row>
    <row r="13" spans="1:4" ht="25.5">
      <c r="A13" s="284" t="s">
        <v>343</v>
      </c>
      <c r="B13" s="135"/>
      <c r="C13" s="186"/>
      <c r="D13" s="135"/>
    </row>
    <row r="14" spans="1:4" ht="15">
      <c r="A14" s="283" t="s">
        <v>317</v>
      </c>
      <c r="B14" s="75"/>
      <c r="C14" s="70">
        <v>146.74</v>
      </c>
      <c r="D14" s="75"/>
    </row>
    <row r="15" spans="1:4" ht="15">
      <c r="A15" s="283" t="s">
        <v>318</v>
      </c>
      <c r="B15" s="75"/>
      <c r="C15" s="70">
        <v>24.71</v>
      </c>
      <c r="D15" s="75"/>
    </row>
    <row r="16" spans="1:4" ht="15">
      <c r="A16" s="283" t="s">
        <v>319</v>
      </c>
      <c r="B16" s="75"/>
      <c r="C16" s="70">
        <v>7.8</v>
      </c>
      <c r="D16" s="75"/>
    </row>
    <row r="17" spans="1:4" ht="25.5">
      <c r="A17" s="285" t="s">
        <v>306</v>
      </c>
      <c r="B17" s="75"/>
      <c r="C17" s="70" t="s">
        <v>340</v>
      </c>
      <c r="D17" s="75"/>
    </row>
    <row r="18" spans="1:4" ht="25.5">
      <c r="A18" s="285" t="s">
        <v>342</v>
      </c>
      <c r="B18" s="75"/>
      <c r="C18" s="70"/>
      <c r="D18" s="75"/>
    </row>
    <row r="19" spans="1:4" ht="15">
      <c r="A19" s="283" t="s">
        <v>320</v>
      </c>
      <c r="B19" s="75"/>
      <c r="C19" s="70">
        <v>15895.34</v>
      </c>
      <c r="D19" s="75"/>
    </row>
    <row r="20" spans="1:4" ht="15">
      <c r="A20" s="283" t="s">
        <v>321</v>
      </c>
      <c r="B20" s="75"/>
      <c r="C20" s="70">
        <v>6624.05</v>
      </c>
      <c r="D20" s="75"/>
    </row>
    <row r="21" spans="1:4" ht="38.25">
      <c r="A21" s="283" t="s">
        <v>341</v>
      </c>
      <c r="B21" s="75"/>
      <c r="C21" s="70"/>
      <c r="D21" s="75"/>
    </row>
    <row r="22" spans="1:4" ht="15">
      <c r="A22" s="168" t="s">
        <v>322</v>
      </c>
      <c r="B22" s="75"/>
      <c r="C22" s="70">
        <v>45812.59</v>
      </c>
      <c r="D22" s="75"/>
    </row>
    <row r="23" spans="1:4" ht="15">
      <c r="A23" s="168" t="s">
        <v>323</v>
      </c>
      <c r="B23" s="75"/>
      <c r="C23" s="70">
        <v>29320.87</v>
      </c>
      <c r="D23" s="75"/>
    </row>
    <row r="24" spans="1:4" ht="15">
      <c r="A24" s="168" t="s">
        <v>324</v>
      </c>
      <c r="B24" s="75"/>
      <c r="C24" s="70">
        <v>18509.18</v>
      </c>
      <c r="D24" s="75"/>
    </row>
    <row r="25" spans="1:4" ht="15">
      <c r="A25" s="168" t="s">
        <v>325</v>
      </c>
      <c r="B25" s="75"/>
      <c r="C25" s="70">
        <v>10069.46</v>
      </c>
      <c r="D25" s="75"/>
    </row>
    <row r="26" spans="1:4" ht="15">
      <c r="A26" s="168" t="s">
        <v>326</v>
      </c>
      <c r="B26" s="75"/>
      <c r="C26" s="70">
        <v>7731.34</v>
      </c>
      <c r="D26" s="75"/>
    </row>
    <row r="27" spans="1:4" ht="15">
      <c r="A27" s="168" t="s">
        <v>327</v>
      </c>
      <c r="B27" s="75"/>
      <c r="C27" s="70">
        <v>5307.68</v>
      </c>
      <c r="D27" s="75"/>
    </row>
    <row r="28" spans="1:4" ht="15">
      <c r="A28" s="168" t="s">
        <v>328</v>
      </c>
      <c r="B28" s="75"/>
      <c r="C28" s="70">
        <v>3757.35</v>
      </c>
      <c r="D28" s="75"/>
    </row>
    <row r="29" spans="1:4" ht="15">
      <c r="A29" s="168" t="s">
        <v>329</v>
      </c>
      <c r="B29" s="75"/>
      <c r="C29" s="70">
        <v>2674.15</v>
      </c>
      <c r="D29" s="75"/>
    </row>
    <row r="30" spans="1:4" ht="15">
      <c r="A30" s="168" t="s">
        <v>330</v>
      </c>
      <c r="B30" s="75"/>
      <c r="C30" s="70">
        <v>2051.31</v>
      </c>
      <c r="D30" s="75"/>
    </row>
    <row r="31" spans="1:4" ht="15">
      <c r="A31" s="168" t="s">
        <v>331</v>
      </c>
      <c r="B31" s="75"/>
      <c r="C31" s="70">
        <v>2403.35</v>
      </c>
      <c r="D31" s="75"/>
    </row>
    <row r="32" spans="1:4" ht="15">
      <c r="A32" s="168" t="s">
        <v>339</v>
      </c>
      <c r="B32" s="75"/>
      <c r="C32" s="70">
        <v>2403.35</v>
      </c>
      <c r="D32" s="75"/>
    </row>
    <row r="33" spans="1:4" ht="15">
      <c r="A33" s="168" t="s">
        <v>332</v>
      </c>
      <c r="B33" s="75"/>
      <c r="C33" s="70">
        <v>2355.96</v>
      </c>
      <c r="D33" s="75"/>
    </row>
    <row r="34" spans="1:4" ht="15">
      <c r="A34" s="168" t="s">
        <v>333</v>
      </c>
      <c r="B34" s="75"/>
      <c r="C34" s="70">
        <v>6363.8</v>
      </c>
      <c r="D34" s="75"/>
    </row>
    <row r="35" spans="1:4" ht="15">
      <c r="A35" s="168" t="s">
        <v>334</v>
      </c>
      <c r="B35" s="75"/>
      <c r="C35" s="70">
        <v>4535.9</v>
      </c>
      <c r="D35" s="75"/>
    </row>
    <row r="36" spans="1:4" ht="15">
      <c r="A36" s="168" t="s">
        <v>335</v>
      </c>
      <c r="B36" s="75"/>
      <c r="C36" s="70">
        <v>3236.06</v>
      </c>
      <c r="D36" s="75"/>
    </row>
    <row r="37" spans="1:4" ht="15">
      <c r="A37" s="168" t="s">
        <v>336</v>
      </c>
      <c r="B37" s="75"/>
      <c r="C37" s="70">
        <v>2322.11</v>
      </c>
      <c r="D37" s="75"/>
    </row>
    <row r="38" spans="1:4" ht="15">
      <c r="A38" s="168" t="s">
        <v>337</v>
      </c>
      <c r="B38" s="75"/>
      <c r="C38" s="70">
        <v>2396.58</v>
      </c>
      <c r="D38" s="75"/>
    </row>
    <row r="39" spans="1:4" ht="15">
      <c r="A39" s="168" t="s">
        <v>338</v>
      </c>
      <c r="B39" s="75"/>
      <c r="C39" s="70">
        <v>2044.54</v>
      </c>
      <c r="D39" s="75"/>
    </row>
    <row r="40" spans="1:4" ht="28.5" customHeight="1">
      <c r="A40" s="285" t="s">
        <v>344</v>
      </c>
      <c r="B40" s="75"/>
      <c r="C40" s="70"/>
      <c r="D40" s="75"/>
    </row>
    <row r="41" spans="1:4" ht="15">
      <c r="A41" s="283" t="s">
        <v>317</v>
      </c>
      <c r="B41" s="75"/>
      <c r="C41" s="70">
        <v>47.25</v>
      </c>
      <c r="D41" s="75"/>
    </row>
    <row r="42" spans="1:4" ht="15">
      <c r="A42" s="283" t="s">
        <v>318</v>
      </c>
      <c r="B42" s="75"/>
      <c r="C42" s="70">
        <v>7.96</v>
      </c>
      <c r="D42" s="75"/>
    </row>
    <row r="43" spans="1:4" ht="15">
      <c r="A43" s="283" t="s">
        <v>319</v>
      </c>
      <c r="B43" s="75"/>
      <c r="C43" s="70">
        <v>2.51</v>
      </c>
      <c r="D43" s="75"/>
    </row>
    <row r="44" spans="1:4" ht="27.75" customHeight="1">
      <c r="A44" s="285" t="s">
        <v>352</v>
      </c>
      <c r="B44" s="75"/>
      <c r="C44" s="70" t="s">
        <v>340</v>
      </c>
      <c r="D44" s="75"/>
    </row>
    <row r="45" spans="1:4" ht="27.75" customHeight="1">
      <c r="A45" s="285" t="s">
        <v>345</v>
      </c>
      <c r="B45" s="75"/>
      <c r="C45" s="70"/>
      <c r="D45" s="75"/>
    </row>
    <row r="46" spans="1:4" ht="17.25" customHeight="1">
      <c r="A46" s="283" t="s">
        <v>317</v>
      </c>
      <c r="B46" s="75"/>
      <c r="C46" s="70">
        <v>260.71</v>
      </c>
      <c r="D46" s="75"/>
    </row>
    <row r="47" spans="1:4" ht="18" customHeight="1">
      <c r="A47" s="283" t="s">
        <v>318</v>
      </c>
      <c r="B47" s="75"/>
      <c r="C47" s="70">
        <v>43.9</v>
      </c>
      <c r="D47" s="75"/>
    </row>
    <row r="48" spans="1:4" ht="15.75" customHeight="1" thickBot="1">
      <c r="A48" s="286" t="s">
        <v>319</v>
      </c>
      <c r="B48" s="187"/>
      <c r="C48" s="188">
        <v>13.85</v>
      </c>
      <c r="D48" s="187"/>
    </row>
    <row r="49" spans="1:4" ht="21.75" customHeight="1" thickBot="1">
      <c r="A49" s="357" t="s">
        <v>307</v>
      </c>
      <c r="B49" s="358"/>
      <c r="C49" s="358"/>
      <c r="D49" s="359"/>
    </row>
    <row r="50" spans="1:4" ht="66" customHeight="1" thickBot="1">
      <c r="A50" s="342" t="s">
        <v>311</v>
      </c>
      <c r="B50" s="343"/>
      <c r="C50" s="343"/>
      <c r="D50" s="344"/>
    </row>
    <row r="51" spans="1:5" ht="19.5" customHeight="1">
      <c r="A51" s="280" t="s">
        <v>317</v>
      </c>
      <c r="B51" s="135"/>
      <c r="C51" s="186"/>
      <c r="D51" s="135">
        <v>454.7</v>
      </c>
      <c r="E51" s="282"/>
    </row>
    <row r="52" spans="1:5" ht="19.5" customHeight="1">
      <c r="A52" s="278" t="s">
        <v>318</v>
      </c>
      <c r="B52" s="75"/>
      <c r="C52" s="70"/>
      <c r="D52" s="75">
        <v>76.57</v>
      </c>
      <c r="E52" s="282"/>
    </row>
    <row r="53" spans="1:5" ht="16.5" customHeight="1" thickBot="1">
      <c r="A53" s="281" t="s">
        <v>319</v>
      </c>
      <c r="B53" s="187"/>
      <c r="C53" s="188"/>
      <c r="D53" s="187">
        <v>24.16</v>
      </c>
      <c r="E53" s="282"/>
    </row>
    <row r="54" spans="1:4" ht="35.25" customHeight="1" thickBot="1">
      <c r="A54" s="349" t="s">
        <v>310</v>
      </c>
      <c r="B54" s="350"/>
      <c r="C54" s="350"/>
      <c r="D54" s="360"/>
    </row>
    <row r="55" spans="1:4" ht="20.25" customHeight="1" thickBot="1">
      <c r="A55" s="354" t="s">
        <v>347</v>
      </c>
      <c r="B55" s="355"/>
      <c r="C55" s="355"/>
      <c r="D55" s="356"/>
    </row>
    <row r="56" spans="1:4" ht="15">
      <c r="A56" s="279" t="s">
        <v>348</v>
      </c>
      <c r="B56" s="83"/>
      <c r="C56" s="82"/>
      <c r="D56" s="83"/>
    </row>
    <row r="57" spans="1:4" ht="15">
      <c r="A57" s="267" t="s">
        <v>247</v>
      </c>
      <c r="B57" s="75"/>
      <c r="C57" s="195"/>
      <c r="D57" s="75">
        <v>185017</v>
      </c>
    </row>
    <row r="58" spans="1:4" ht="15">
      <c r="A58" s="267" t="s">
        <v>248</v>
      </c>
      <c r="B58" s="75"/>
      <c r="C58" s="195"/>
      <c r="D58" s="75">
        <v>188171</v>
      </c>
    </row>
    <row r="59" spans="1:4" ht="15">
      <c r="A59" s="267" t="s">
        <v>249</v>
      </c>
      <c r="B59" s="75"/>
      <c r="C59" s="195"/>
      <c r="D59" s="75">
        <v>188692</v>
      </c>
    </row>
    <row r="60" spans="1:4" ht="15">
      <c r="A60" s="267" t="s">
        <v>250</v>
      </c>
      <c r="B60" s="75"/>
      <c r="C60" s="195"/>
      <c r="D60" s="75">
        <v>188526</v>
      </c>
    </row>
    <row r="61" spans="1:4" ht="15">
      <c r="A61" s="267" t="s">
        <v>251</v>
      </c>
      <c r="B61" s="75"/>
      <c r="C61" s="195"/>
      <c r="D61" s="75">
        <v>191679</v>
      </c>
    </row>
    <row r="62" spans="1:4" ht="15">
      <c r="A62" s="267" t="s">
        <v>252</v>
      </c>
      <c r="B62" s="75"/>
      <c r="C62" s="195"/>
      <c r="D62" s="75">
        <v>194954</v>
      </c>
    </row>
    <row r="63" spans="1:4" ht="15">
      <c r="A63" s="267" t="s">
        <v>253</v>
      </c>
      <c r="B63" s="75"/>
      <c r="C63" s="195"/>
      <c r="D63" s="75">
        <v>194817</v>
      </c>
    </row>
    <row r="64" spans="1:4" ht="15">
      <c r="A64" s="267" t="s">
        <v>254</v>
      </c>
      <c r="B64" s="75"/>
      <c r="C64" s="195"/>
      <c r="D64" s="75">
        <v>197972</v>
      </c>
    </row>
    <row r="65" spans="1:4" ht="15">
      <c r="A65" s="267" t="s">
        <v>255</v>
      </c>
      <c r="B65" s="75"/>
      <c r="C65" s="195"/>
      <c r="D65" s="75">
        <v>198316</v>
      </c>
    </row>
    <row r="66" spans="1:4" ht="15">
      <c r="A66" s="267" t="s">
        <v>256</v>
      </c>
      <c r="B66" s="75"/>
      <c r="C66" s="195"/>
      <c r="D66" s="75">
        <v>200271</v>
      </c>
    </row>
    <row r="67" spans="1:4" ht="15">
      <c r="A67" s="267" t="s">
        <v>257</v>
      </c>
      <c r="B67" s="75"/>
      <c r="C67" s="195"/>
      <c r="D67" s="75">
        <v>203424</v>
      </c>
    </row>
    <row r="68" spans="1:4" ht="15">
      <c r="A68" s="267" t="s">
        <v>258</v>
      </c>
      <c r="B68" s="75"/>
      <c r="C68" s="195"/>
      <c r="D68" s="75">
        <v>204000</v>
      </c>
    </row>
    <row r="69" spans="1:4" ht="15">
      <c r="A69" s="267" t="s">
        <v>259</v>
      </c>
      <c r="B69" s="75"/>
      <c r="C69" s="195"/>
      <c r="D69" s="75">
        <v>201673</v>
      </c>
    </row>
    <row r="70" spans="1:4" ht="15">
      <c r="A70" s="267" t="s">
        <v>260</v>
      </c>
      <c r="B70" s="75"/>
      <c r="C70" s="195"/>
      <c r="D70" s="75">
        <v>210441</v>
      </c>
    </row>
    <row r="71" spans="1:4" ht="15">
      <c r="A71" s="267" t="s">
        <v>261</v>
      </c>
      <c r="B71" s="75"/>
      <c r="C71" s="195"/>
      <c r="D71" s="75">
        <v>210786</v>
      </c>
    </row>
    <row r="72" spans="1:4" ht="15">
      <c r="A72" s="267" t="s">
        <v>262</v>
      </c>
      <c r="B72" s="75"/>
      <c r="C72" s="195"/>
      <c r="D72" s="75">
        <v>212919</v>
      </c>
    </row>
    <row r="73" spans="1:4" ht="15">
      <c r="A73" s="168" t="s">
        <v>349</v>
      </c>
      <c r="B73" s="75"/>
      <c r="C73" s="195"/>
      <c r="D73" s="75"/>
    </row>
    <row r="74" spans="1:4" ht="15">
      <c r="A74" s="267" t="s">
        <v>263</v>
      </c>
      <c r="B74" s="75"/>
      <c r="C74" s="195"/>
      <c r="D74" s="75">
        <v>2633</v>
      </c>
    </row>
    <row r="75" spans="1:4" ht="15">
      <c r="A75" s="267" t="s">
        <v>264</v>
      </c>
      <c r="B75" s="75"/>
      <c r="C75" s="195"/>
      <c r="D75" s="75">
        <v>2920</v>
      </c>
    </row>
    <row r="76" spans="1:4" ht="15">
      <c r="A76" s="267" t="s">
        <v>265</v>
      </c>
      <c r="B76" s="75"/>
      <c r="C76" s="195"/>
      <c r="D76" s="75">
        <v>4839</v>
      </c>
    </row>
    <row r="77" spans="1:4" ht="15.75" thickBot="1">
      <c r="A77" s="276" t="s">
        <v>266</v>
      </c>
      <c r="B77" s="272"/>
      <c r="C77" s="270"/>
      <c r="D77" s="272">
        <v>4999</v>
      </c>
    </row>
    <row r="78" spans="1:4" ht="15.75" thickBot="1">
      <c r="A78" s="354" t="s">
        <v>350</v>
      </c>
      <c r="B78" s="355"/>
      <c r="C78" s="355"/>
      <c r="D78" s="356"/>
    </row>
    <row r="79" spans="1:4" ht="15">
      <c r="A79" s="279" t="s">
        <v>267</v>
      </c>
      <c r="B79" s="83"/>
      <c r="C79" s="82"/>
      <c r="D79" s="83"/>
    </row>
    <row r="80" spans="1:4" ht="15">
      <c r="A80" s="267" t="s">
        <v>268</v>
      </c>
      <c r="B80" s="75"/>
      <c r="C80" s="195"/>
      <c r="D80" s="75">
        <v>198055</v>
      </c>
    </row>
    <row r="81" spans="1:4" ht="15">
      <c r="A81" s="267" t="s">
        <v>269</v>
      </c>
      <c r="B81" s="75"/>
      <c r="C81" s="195"/>
      <c r="D81" s="75">
        <v>198487</v>
      </c>
    </row>
    <row r="82" spans="1:4" ht="15">
      <c r="A82" s="267" t="s">
        <v>270</v>
      </c>
      <c r="B82" s="75"/>
      <c r="C82" s="195"/>
      <c r="D82" s="75">
        <v>200562</v>
      </c>
    </row>
    <row r="83" spans="1:4" ht="15">
      <c r="A83" s="267" t="s">
        <v>271</v>
      </c>
      <c r="B83" s="75"/>
      <c r="C83" s="195"/>
      <c r="D83" s="75">
        <v>202113</v>
      </c>
    </row>
    <row r="84" spans="1:4" ht="15">
      <c r="A84" s="267" t="s">
        <v>272</v>
      </c>
      <c r="B84" s="75"/>
      <c r="C84" s="195"/>
      <c r="D84" s="75">
        <v>205321</v>
      </c>
    </row>
    <row r="85" spans="1:4" ht="15">
      <c r="A85" s="267" t="s">
        <v>273</v>
      </c>
      <c r="B85" s="75"/>
      <c r="C85" s="195"/>
      <c r="D85" s="75">
        <v>215549</v>
      </c>
    </row>
    <row r="86" spans="1:4" ht="15.75" thickBot="1">
      <c r="A86" s="271" t="s">
        <v>274</v>
      </c>
      <c r="B86" s="187"/>
      <c r="C86" s="207"/>
      <c r="D86" s="187">
        <v>223738</v>
      </c>
    </row>
    <row r="87" spans="1:4" ht="36.75" customHeight="1" thickBot="1">
      <c r="A87" s="353" t="s">
        <v>309</v>
      </c>
      <c r="B87" s="351"/>
      <c r="C87" s="351"/>
      <c r="D87" s="352"/>
    </row>
    <row r="88" spans="1:4" ht="19.5" customHeight="1" thickBot="1">
      <c r="A88" s="354" t="s">
        <v>347</v>
      </c>
      <c r="B88" s="355"/>
      <c r="C88" s="355"/>
      <c r="D88" s="356"/>
    </row>
    <row r="89" spans="1:4" ht="15">
      <c r="A89" s="279" t="s">
        <v>351</v>
      </c>
      <c r="B89" s="83"/>
      <c r="C89" s="82"/>
      <c r="D89" s="83"/>
    </row>
    <row r="90" spans="1:4" ht="15">
      <c r="A90" s="267" t="s">
        <v>275</v>
      </c>
      <c r="B90" s="75"/>
      <c r="C90" s="195"/>
      <c r="D90" s="75">
        <v>246606</v>
      </c>
    </row>
    <row r="91" spans="1:4" ht="15">
      <c r="A91" s="267" t="s">
        <v>276</v>
      </c>
      <c r="B91" s="75"/>
      <c r="C91" s="195"/>
      <c r="D91" s="75">
        <v>256858</v>
      </c>
    </row>
    <row r="92" spans="1:4" ht="15">
      <c r="A92" s="267" t="s">
        <v>277</v>
      </c>
      <c r="B92" s="75"/>
      <c r="C92" s="195"/>
      <c r="D92" s="75">
        <v>282069</v>
      </c>
    </row>
    <row r="93" spans="1:4" ht="15">
      <c r="A93" s="267" t="s">
        <v>278</v>
      </c>
      <c r="B93" s="75"/>
      <c r="C93" s="195"/>
      <c r="D93" s="75">
        <v>293208</v>
      </c>
    </row>
    <row r="94" spans="1:4" ht="15.75" thickBot="1">
      <c r="A94" s="267" t="s">
        <v>279</v>
      </c>
      <c r="B94" s="75"/>
      <c r="C94" s="195"/>
      <c r="D94" s="75">
        <v>306825</v>
      </c>
    </row>
    <row r="95" spans="1:4" ht="15.75" thickBot="1">
      <c r="A95" s="354" t="s">
        <v>350</v>
      </c>
      <c r="B95" s="355"/>
      <c r="C95" s="355"/>
      <c r="D95" s="356"/>
    </row>
    <row r="96" spans="1:4" ht="15">
      <c r="A96" s="168" t="s">
        <v>280</v>
      </c>
      <c r="B96" s="75"/>
      <c r="C96" s="195"/>
      <c r="D96" s="75"/>
    </row>
    <row r="97" spans="1:4" ht="15">
      <c r="A97" s="267" t="s">
        <v>281</v>
      </c>
      <c r="B97" s="75"/>
      <c r="C97" s="195"/>
      <c r="D97" s="75">
        <v>367319</v>
      </c>
    </row>
    <row r="98" spans="1:4" ht="15">
      <c r="A98" s="267" t="s">
        <v>282</v>
      </c>
      <c r="B98" s="75"/>
      <c r="C98" s="195"/>
      <c r="D98" s="75">
        <v>378225</v>
      </c>
    </row>
    <row r="99" spans="1:4" ht="15">
      <c r="A99" s="267" t="s">
        <v>283</v>
      </c>
      <c r="B99" s="75"/>
      <c r="C99" s="195"/>
      <c r="D99" s="75">
        <v>404150</v>
      </c>
    </row>
    <row r="100" spans="1:4" ht="15">
      <c r="A100" s="267" t="s">
        <v>284</v>
      </c>
      <c r="B100" s="75"/>
      <c r="C100" s="195"/>
      <c r="D100" s="75">
        <v>431991</v>
      </c>
    </row>
    <row r="101" spans="1:4" ht="15.75" thickBot="1">
      <c r="A101" s="276" t="s">
        <v>285</v>
      </c>
      <c r="B101" s="272"/>
      <c r="C101" s="270"/>
      <c r="D101" s="272">
        <v>459149</v>
      </c>
    </row>
    <row r="102" spans="1:4" ht="36.75" customHeight="1" thickBot="1">
      <c r="A102" s="353" t="s">
        <v>308</v>
      </c>
      <c r="B102" s="351"/>
      <c r="C102" s="351"/>
      <c r="D102" s="352"/>
    </row>
    <row r="103" spans="1:4" ht="16.5" customHeight="1" thickBot="1">
      <c r="A103" s="354" t="s">
        <v>350</v>
      </c>
      <c r="B103" s="355"/>
      <c r="C103" s="355"/>
      <c r="D103" s="356"/>
    </row>
    <row r="104" spans="1:4" ht="15">
      <c r="A104" s="279" t="s">
        <v>286</v>
      </c>
      <c r="B104" s="83"/>
      <c r="C104" s="82"/>
      <c r="D104" s="83"/>
    </row>
    <row r="105" spans="1:4" ht="15">
      <c r="A105" s="267" t="s">
        <v>287</v>
      </c>
      <c r="B105" s="75"/>
      <c r="C105" s="195"/>
      <c r="D105" s="75">
        <v>6767</v>
      </c>
    </row>
    <row r="106" spans="1:4" ht="15">
      <c r="A106" s="267" t="s">
        <v>268</v>
      </c>
      <c r="B106" s="75"/>
      <c r="C106" s="195"/>
      <c r="D106" s="75">
        <v>4331</v>
      </c>
    </row>
    <row r="107" spans="1:4" ht="15">
      <c r="A107" s="267" t="s">
        <v>288</v>
      </c>
      <c r="B107" s="75"/>
      <c r="C107" s="195"/>
      <c r="D107" s="75">
        <v>2734</v>
      </c>
    </row>
    <row r="108" spans="1:4" ht="15">
      <c r="A108" s="267" t="s">
        <v>289</v>
      </c>
      <c r="B108" s="75"/>
      <c r="C108" s="195"/>
      <c r="D108" s="75">
        <v>1768</v>
      </c>
    </row>
    <row r="109" spans="1:4" ht="15">
      <c r="A109" s="267" t="s">
        <v>290</v>
      </c>
      <c r="B109" s="75"/>
      <c r="C109" s="195"/>
      <c r="D109" s="75">
        <v>1142</v>
      </c>
    </row>
    <row r="110" spans="1:4" ht="15">
      <c r="A110" s="267" t="s">
        <v>291</v>
      </c>
      <c r="B110" s="75"/>
      <c r="C110" s="195"/>
      <c r="D110" s="75">
        <v>784</v>
      </c>
    </row>
    <row r="111" spans="1:4" ht="15">
      <c r="A111" s="267" t="s">
        <v>292</v>
      </c>
      <c r="B111" s="75"/>
      <c r="C111" s="195"/>
      <c r="D111" s="75">
        <v>555</v>
      </c>
    </row>
    <row r="112" spans="1:4" ht="15">
      <c r="A112" s="267" t="s">
        <v>293</v>
      </c>
      <c r="B112" s="75"/>
      <c r="C112" s="195"/>
      <c r="D112" s="75">
        <v>395</v>
      </c>
    </row>
    <row r="113" spans="1:4" ht="15">
      <c r="A113" s="267" t="s">
        <v>294</v>
      </c>
      <c r="B113" s="75"/>
      <c r="C113" s="195"/>
      <c r="D113" s="75">
        <v>303</v>
      </c>
    </row>
    <row r="114" spans="1:4" ht="15">
      <c r="A114" s="267" t="s">
        <v>295</v>
      </c>
      <c r="B114" s="75"/>
      <c r="C114" s="195"/>
      <c r="D114" s="75">
        <v>355</v>
      </c>
    </row>
    <row r="115" spans="1:4" ht="15">
      <c r="A115" s="267" t="s">
        <v>296</v>
      </c>
      <c r="B115" s="75"/>
      <c r="C115" s="195"/>
      <c r="D115" s="75">
        <v>355</v>
      </c>
    </row>
    <row r="116" spans="1:4" ht="15">
      <c r="A116" s="267" t="s">
        <v>297</v>
      </c>
      <c r="B116" s="75"/>
      <c r="C116" s="195"/>
      <c r="D116" s="75">
        <v>348</v>
      </c>
    </row>
    <row r="117" spans="1:4" ht="15">
      <c r="A117" s="267" t="s">
        <v>298</v>
      </c>
      <c r="B117" s="75"/>
      <c r="C117" s="195"/>
      <c r="D117" s="75">
        <v>940</v>
      </c>
    </row>
    <row r="118" spans="1:4" ht="15">
      <c r="A118" s="267" t="s">
        <v>299</v>
      </c>
      <c r="B118" s="75"/>
      <c r="C118" s="195"/>
      <c r="D118" s="75">
        <v>670</v>
      </c>
    </row>
    <row r="119" spans="1:4" ht="15">
      <c r="A119" s="267" t="s">
        <v>300</v>
      </c>
      <c r="B119" s="75"/>
      <c r="C119" s="195"/>
      <c r="D119" s="75">
        <v>478</v>
      </c>
    </row>
    <row r="120" spans="1:4" ht="15">
      <c r="A120" s="267" t="s">
        <v>301</v>
      </c>
      <c r="B120" s="75"/>
      <c r="C120" s="195"/>
      <c r="D120" s="75">
        <v>343</v>
      </c>
    </row>
    <row r="121" spans="1:4" ht="15">
      <c r="A121" s="267" t="s">
        <v>302</v>
      </c>
      <c r="B121" s="75"/>
      <c r="C121" s="195"/>
      <c r="D121" s="75">
        <v>354</v>
      </c>
    </row>
    <row r="122" spans="1:4" ht="15.75" thickBot="1">
      <c r="A122" s="271" t="s">
        <v>303</v>
      </c>
      <c r="B122" s="187"/>
      <c r="C122" s="277"/>
      <c r="D122" s="106">
        <v>302</v>
      </c>
    </row>
    <row r="123" spans="1:4" ht="15">
      <c r="A123" s="273"/>
      <c r="B123" s="274"/>
      <c r="C123" s="275"/>
      <c r="D123" s="275"/>
    </row>
    <row r="124" ht="17.25" customHeight="1"/>
  </sheetData>
  <sheetProtection/>
  <mergeCells count="13">
    <mergeCell ref="A78:D78"/>
    <mergeCell ref="A88:D88"/>
    <mergeCell ref="A95:D95"/>
    <mergeCell ref="A2:F2"/>
    <mergeCell ref="A103:D103"/>
    <mergeCell ref="A49:D49"/>
    <mergeCell ref="A102:D102"/>
    <mergeCell ref="A87:D87"/>
    <mergeCell ref="A54:D54"/>
    <mergeCell ref="A12:D12"/>
    <mergeCell ref="B9:D9"/>
    <mergeCell ref="A50:D50"/>
    <mergeCell ref="A55:D55"/>
  </mergeCells>
  <hyperlinks>
    <hyperlink ref="B7" r:id="rId1" display="http://rst.govrb.ru/modules.php?name=Content&amp;pa=showpage&amp;pid=963"/>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Q81"/>
  <sheetViews>
    <sheetView zoomScale="75" zoomScaleNormal="75" zoomScalePageLayoutView="0" workbookViewId="0" topLeftCell="A1">
      <pane ySplit="10" topLeftCell="A26" activePane="bottomLeft" state="frozen"/>
      <selection pane="topLeft" activeCell="A1" sqref="A1"/>
      <selection pane="bottomLeft" activeCell="E16" sqref="E16"/>
    </sheetView>
  </sheetViews>
  <sheetFormatPr defaultColWidth="9.140625" defaultRowHeight="15"/>
  <cols>
    <col min="1" max="1" width="52.421875" style="190" customWidth="1"/>
    <col min="2" max="2" width="16.28125" style="190" customWidth="1"/>
    <col min="3" max="6" width="17.28125" style="190" customWidth="1"/>
    <col min="7" max="7" width="9.140625" style="190" customWidth="1"/>
    <col min="8" max="8" width="15.57421875" style="190" customWidth="1"/>
    <col min="9" max="16384" width="9.140625" style="190" customWidth="1"/>
  </cols>
  <sheetData>
    <row r="2" spans="1:17" ht="15.75">
      <c r="A2" s="345" t="s">
        <v>193</v>
      </c>
      <c r="B2" s="345"/>
      <c r="C2" s="345"/>
      <c r="D2" s="345"/>
      <c r="E2" s="345"/>
      <c r="F2" s="345"/>
      <c r="G2" s="345"/>
      <c r="H2" s="345"/>
      <c r="I2" s="191"/>
      <c r="J2" s="191"/>
      <c r="K2" s="191"/>
      <c r="L2" s="191"/>
      <c r="M2" s="191"/>
      <c r="N2" s="191"/>
      <c r="O2" s="191"/>
      <c r="P2" s="191"/>
      <c r="Q2" s="191"/>
    </row>
    <row r="4" spans="1:4" ht="15">
      <c r="A4" s="189" t="s">
        <v>190</v>
      </c>
      <c r="B4" s="189"/>
      <c r="C4" s="190" t="s">
        <v>161</v>
      </c>
      <c r="D4" s="189"/>
    </row>
    <row r="6" spans="1:4" ht="15">
      <c r="A6" s="189" t="s">
        <v>191</v>
      </c>
      <c r="B6" s="189"/>
      <c r="C6" s="190" t="s">
        <v>192</v>
      </c>
      <c r="D6" s="189"/>
    </row>
    <row r="7" ht="15.75" thickBot="1"/>
    <row r="8" spans="1:8" ht="27.75" customHeight="1" thickBot="1">
      <c r="A8" s="301" t="s">
        <v>197</v>
      </c>
      <c r="B8" s="301" t="s">
        <v>4</v>
      </c>
      <c r="C8" s="369" t="s">
        <v>5</v>
      </c>
      <c r="D8" s="370"/>
      <c r="E8" s="369" t="s">
        <v>230</v>
      </c>
      <c r="F8" s="370"/>
      <c r="H8" s="192"/>
    </row>
    <row r="9" spans="1:8" ht="15.75" thickBot="1">
      <c r="A9" s="302"/>
      <c r="B9" s="302"/>
      <c r="C9" s="369" t="s">
        <v>195</v>
      </c>
      <c r="D9" s="370"/>
      <c r="E9" s="369" t="s">
        <v>195</v>
      </c>
      <c r="F9" s="370"/>
      <c r="H9" s="192"/>
    </row>
    <row r="10" spans="1:8" ht="15.75" thickBot="1">
      <c r="A10" s="303"/>
      <c r="B10" s="303"/>
      <c r="C10" s="160" t="s">
        <v>162</v>
      </c>
      <c r="D10" s="212" t="s">
        <v>196</v>
      </c>
      <c r="E10" s="160" t="s">
        <v>162</v>
      </c>
      <c r="F10" s="212" t="s">
        <v>196</v>
      </c>
      <c r="H10" s="192"/>
    </row>
    <row r="11" spans="1:8" ht="80.25" customHeight="1" thickBot="1">
      <c r="A11" s="210" t="s">
        <v>9</v>
      </c>
      <c r="B11" s="150">
        <v>466.1</v>
      </c>
      <c r="C11" s="211"/>
      <c r="D11" s="212"/>
      <c r="E11" s="213"/>
      <c r="F11" s="212"/>
      <c r="H11" s="192"/>
    </row>
    <row r="12" spans="1:6" ht="41.25" customHeight="1" thickBot="1">
      <c r="A12" s="353" t="s">
        <v>238</v>
      </c>
      <c r="B12" s="350"/>
      <c r="C12" s="350"/>
      <c r="D12" s="350"/>
      <c r="E12" s="350"/>
      <c r="F12" s="360"/>
    </row>
    <row r="13" spans="1:6" ht="54" customHeight="1">
      <c r="A13" s="182" t="s">
        <v>194</v>
      </c>
      <c r="B13" s="182"/>
      <c r="C13" s="208">
        <v>1982.1</v>
      </c>
      <c r="D13" s="198">
        <v>1913.69</v>
      </c>
      <c r="E13" s="209"/>
      <c r="F13" s="198"/>
    </row>
    <row r="14" spans="1:6" ht="68.25" customHeight="1">
      <c r="A14" s="41" t="s">
        <v>198</v>
      </c>
      <c r="B14" s="41"/>
      <c r="C14" s="203">
        <v>21359.07</v>
      </c>
      <c r="D14" s="196"/>
      <c r="E14" s="204"/>
      <c r="F14" s="196"/>
    </row>
    <row r="15" spans="1:6" ht="64.5">
      <c r="A15" s="41" t="s">
        <v>199</v>
      </c>
      <c r="B15" s="41"/>
      <c r="C15" s="203">
        <v>13591.93</v>
      </c>
      <c r="D15" s="197"/>
      <c r="E15" s="205"/>
      <c r="F15" s="197"/>
    </row>
    <row r="16" spans="1:6" ht="67.5" customHeight="1">
      <c r="A16" s="41" t="s">
        <v>200</v>
      </c>
      <c r="B16" s="41"/>
      <c r="C16" s="203">
        <v>9135.48</v>
      </c>
      <c r="D16" s="197"/>
      <c r="E16" s="205"/>
      <c r="F16" s="197"/>
    </row>
    <row r="17" spans="1:6" ht="78" customHeight="1">
      <c r="A17" s="214" t="s">
        <v>201</v>
      </c>
      <c r="B17" s="214"/>
      <c r="C17" s="215">
        <v>6608.31</v>
      </c>
      <c r="D17" s="216"/>
      <c r="E17" s="217"/>
      <c r="F17" s="216"/>
    </row>
    <row r="18" spans="1:6" ht="66" customHeight="1">
      <c r="A18" s="214" t="s">
        <v>202</v>
      </c>
      <c r="B18" s="214"/>
      <c r="C18" s="215">
        <v>4973.84</v>
      </c>
      <c r="D18" s="216"/>
      <c r="E18" s="217"/>
      <c r="F18" s="216"/>
    </row>
    <row r="19" spans="1:6" ht="51.75">
      <c r="A19" s="214" t="s">
        <v>203</v>
      </c>
      <c r="B19" s="214"/>
      <c r="C19" s="218">
        <v>2814.73</v>
      </c>
      <c r="D19" s="216">
        <v>3214.52</v>
      </c>
      <c r="E19" s="217"/>
      <c r="F19" s="216"/>
    </row>
    <row r="20" spans="1:6" ht="66" customHeight="1">
      <c r="A20" s="214" t="s">
        <v>204</v>
      </c>
      <c r="B20" s="214"/>
      <c r="C20" s="215">
        <v>8581.48</v>
      </c>
      <c r="D20" s="216"/>
      <c r="E20" s="217"/>
      <c r="F20" s="216"/>
    </row>
    <row r="21" spans="1:6" ht="67.5" customHeight="1">
      <c r="A21" s="214" t="s">
        <v>205</v>
      </c>
      <c r="B21" s="214"/>
      <c r="C21" s="215">
        <v>6207.07</v>
      </c>
      <c r="D21" s="216"/>
      <c r="E21" s="217"/>
      <c r="F21" s="216"/>
    </row>
    <row r="22" spans="1:6" ht="39.75" thickBot="1">
      <c r="A22" s="219" t="s">
        <v>206</v>
      </c>
      <c r="B22" s="219"/>
      <c r="C22" s="262"/>
      <c r="D22" s="263" t="s">
        <v>242</v>
      </c>
      <c r="E22" s="264"/>
      <c r="F22" s="263"/>
    </row>
    <row r="23" spans="1:6" ht="43.5" customHeight="1" thickBot="1">
      <c r="A23" s="366" t="s">
        <v>239</v>
      </c>
      <c r="B23" s="367"/>
      <c r="C23" s="367"/>
      <c r="D23" s="367"/>
      <c r="E23" s="367"/>
      <c r="F23" s="368"/>
    </row>
    <row r="24" spans="1:6" ht="51.75">
      <c r="A24" s="222" t="s">
        <v>194</v>
      </c>
      <c r="B24" s="222"/>
      <c r="C24" s="223"/>
      <c r="D24" s="224">
        <v>1857.77</v>
      </c>
      <c r="E24" s="225"/>
      <c r="F24" s="224"/>
    </row>
    <row r="25" spans="1:6" ht="64.5">
      <c r="A25" s="214" t="s">
        <v>207</v>
      </c>
      <c r="B25" s="214"/>
      <c r="C25" s="226">
        <v>5051.22</v>
      </c>
      <c r="D25" s="216"/>
      <c r="E25" s="215"/>
      <c r="F25" s="216"/>
    </row>
    <row r="26" spans="1:6" ht="64.5">
      <c r="A26" s="214" t="s">
        <v>208</v>
      </c>
      <c r="B26" s="214"/>
      <c r="C26" s="226">
        <v>3211.68</v>
      </c>
      <c r="D26" s="216"/>
      <c r="E26" s="215"/>
      <c r="F26" s="216"/>
    </row>
    <row r="27" spans="1:6" ht="68.25" customHeight="1">
      <c r="A27" s="265" t="s">
        <v>209</v>
      </c>
      <c r="B27" s="214"/>
      <c r="C27" s="226">
        <v>2470.21</v>
      </c>
      <c r="D27" s="216"/>
      <c r="E27" s="215"/>
      <c r="F27" s="216"/>
    </row>
    <row r="28" spans="1:6" ht="64.5">
      <c r="A28" s="214" t="s">
        <v>210</v>
      </c>
      <c r="B28" s="214"/>
      <c r="C28" s="226">
        <v>2441.26</v>
      </c>
      <c r="D28" s="216"/>
      <c r="E28" s="215"/>
      <c r="F28" s="216"/>
    </row>
    <row r="29" spans="1:6" ht="51.75">
      <c r="A29" s="214" t="s">
        <v>211</v>
      </c>
      <c r="B29" s="214"/>
      <c r="C29" s="226">
        <v>3670.27</v>
      </c>
      <c r="D29" s="216"/>
      <c r="E29" s="215"/>
      <c r="F29" s="216"/>
    </row>
    <row r="30" spans="1:6" ht="64.5">
      <c r="A30" s="214" t="s">
        <v>212</v>
      </c>
      <c r="B30" s="214"/>
      <c r="C30" s="226">
        <v>7495.04</v>
      </c>
      <c r="D30" s="216"/>
      <c r="E30" s="215"/>
      <c r="F30" s="216"/>
    </row>
    <row r="31" spans="1:6" ht="64.5">
      <c r="A31" s="214" t="s">
        <v>213</v>
      </c>
      <c r="B31" s="214"/>
      <c r="C31" s="226">
        <v>4739.06</v>
      </c>
      <c r="D31" s="216"/>
      <c r="E31" s="215"/>
      <c r="F31" s="216"/>
    </row>
    <row r="32" spans="1:6" ht="64.5">
      <c r="A32" s="214" t="s">
        <v>214</v>
      </c>
      <c r="B32" s="214"/>
      <c r="C32" s="226">
        <v>5793.55</v>
      </c>
      <c r="D32" s="216"/>
      <c r="E32" s="215"/>
      <c r="F32" s="216"/>
    </row>
    <row r="33" spans="1:6" ht="64.5">
      <c r="A33" s="214" t="s">
        <v>215</v>
      </c>
      <c r="B33" s="214"/>
      <c r="C33" s="226">
        <v>5103.35</v>
      </c>
      <c r="D33" s="216"/>
      <c r="E33" s="215"/>
      <c r="F33" s="216"/>
    </row>
    <row r="34" spans="1:6" ht="64.5">
      <c r="A34" s="214" t="s">
        <v>216</v>
      </c>
      <c r="B34" s="214"/>
      <c r="C34" s="226">
        <v>9017.39</v>
      </c>
      <c r="D34" s="216"/>
      <c r="E34" s="215"/>
      <c r="F34" s="216"/>
    </row>
    <row r="35" spans="1:6" ht="64.5">
      <c r="A35" s="214" t="s">
        <v>217</v>
      </c>
      <c r="B35" s="214"/>
      <c r="C35" s="226">
        <v>7801.27</v>
      </c>
      <c r="D35" s="216"/>
      <c r="E35" s="215"/>
      <c r="F35" s="216"/>
    </row>
    <row r="36" spans="1:6" ht="39.75" thickBot="1">
      <c r="A36" s="219" t="s">
        <v>206</v>
      </c>
      <c r="B36" s="219"/>
      <c r="C36" s="227"/>
      <c r="D36" s="221" t="s">
        <v>242</v>
      </c>
      <c r="E36" s="220"/>
      <c r="F36" s="221"/>
    </row>
    <row r="37" spans="1:6" ht="42" customHeight="1" thickBot="1">
      <c r="A37" s="366" t="s">
        <v>240</v>
      </c>
      <c r="B37" s="367"/>
      <c r="C37" s="367"/>
      <c r="D37" s="367"/>
      <c r="E37" s="364"/>
      <c r="F37" s="365"/>
    </row>
    <row r="38" spans="1:6" ht="51.75">
      <c r="A38" s="222" t="s">
        <v>218</v>
      </c>
      <c r="B38" s="222"/>
      <c r="C38" s="223"/>
      <c r="D38" s="224">
        <v>1972.32</v>
      </c>
      <c r="E38" s="225"/>
      <c r="F38" s="224"/>
    </row>
    <row r="39" spans="1:6" ht="67.5" customHeight="1">
      <c r="A39" s="214" t="s">
        <v>219</v>
      </c>
      <c r="B39" s="214"/>
      <c r="C39" s="226">
        <v>2888.25</v>
      </c>
      <c r="D39" s="216"/>
      <c r="E39" s="215"/>
      <c r="F39" s="216"/>
    </row>
    <row r="40" spans="1:6" ht="51.75">
      <c r="A40" s="214" t="s">
        <v>211</v>
      </c>
      <c r="B40" s="214"/>
      <c r="C40" s="226"/>
      <c r="D40" s="216">
        <v>4147.17</v>
      </c>
      <c r="E40" s="215"/>
      <c r="F40" s="216"/>
    </row>
    <row r="41" spans="1:6" ht="66.75" customHeight="1">
      <c r="A41" s="214" t="s">
        <v>220</v>
      </c>
      <c r="B41" s="214"/>
      <c r="C41" s="226">
        <v>6142.92</v>
      </c>
      <c r="D41" s="216"/>
      <c r="E41" s="215"/>
      <c r="F41" s="216"/>
    </row>
    <row r="42" spans="1:6" ht="69" customHeight="1">
      <c r="A42" s="214" t="s">
        <v>221</v>
      </c>
      <c r="B42" s="214"/>
      <c r="C42" s="226">
        <v>8173.94</v>
      </c>
      <c r="D42" s="216"/>
      <c r="E42" s="215"/>
      <c r="F42" s="216"/>
    </row>
    <row r="43" spans="1:6" ht="66" customHeight="1">
      <c r="A43" s="214" t="s">
        <v>222</v>
      </c>
      <c r="B43" s="214"/>
      <c r="C43" s="226">
        <v>4749.83</v>
      </c>
      <c r="D43" s="216"/>
      <c r="E43" s="215"/>
      <c r="F43" s="216"/>
    </row>
    <row r="44" spans="1:6" ht="43.5" customHeight="1" thickBot="1">
      <c r="A44" s="219" t="s">
        <v>223</v>
      </c>
      <c r="B44" s="219"/>
      <c r="C44" s="227"/>
      <c r="D44" s="221" t="s">
        <v>242</v>
      </c>
      <c r="E44" s="220"/>
      <c r="F44" s="221"/>
    </row>
    <row r="45" spans="1:6" ht="54.75" customHeight="1" thickBot="1">
      <c r="A45" s="366" t="s">
        <v>246</v>
      </c>
      <c r="B45" s="367"/>
      <c r="C45" s="367"/>
      <c r="D45" s="367"/>
      <c r="E45" s="364"/>
      <c r="F45" s="365"/>
    </row>
    <row r="46" spans="1:6" ht="64.5">
      <c r="A46" s="228" t="s">
        <v>224</v>
      </c>
      <c r="B46" s="228"/>
      <c r="C46" s="223"/>
      <c r="D46" s="224">
        <v>129.52</v>
      </c>
      <c r="E46" s="229"/>
      <c r="F46" s="230"/>
    </row>
    <row r="47" spans="1:6" ht="69" customHeight="1" thickBot="1">
      <c r="A47" s="231" t="s">
        <v>225</v>
      </c>
      <c r="B47" s="231"/>
      <c r="C47" s="227">
        <v>87.25</v>
      </c>
      <c r="D47" s="221"/>
      <c r="E47" s="232"/>
      <c r="F47" s="233"/>
    </row>
    <row r="48" spans="1:6" ht="42" customHeight="1" thickBot="1">
      <c r="A48" s="366" t="s">
        <v>243</v>
      </c>
      <c r="B48" s="367"/>
      <c r="C48" s="367"/>
      <c r="D48" s="367"/>
      <c r="E48" s="371"/>
      <c r="F48" s="372"/>
    </row>
    <row r="49" spans="1:6" ht="15">
      <c r="A49" s="182" t="s">
        <v>226</v>
      </c>
      <c r="B49" s="182"/>
      <c r="C49" s="234"/>
      <c r="D49" s="235"/>
      <c r="E49" s="200">
        <v>118.45</v>
      </c>
      <c r="F49" s="236">
        <v>160.11</v>
      </c>
    </row>
    <row r="50" spans="1:6" ht="25.5">
      <c r="A50" s="169" t="s">
        <v>227</v>
      </c>
      <c r="B50" s="169"/>
      <c r="C50" s="237"/>
      <c r="D50" s="238"/>
      <c r="E50" s="199">
        <v>49.25</v>
      </c>
      <c r="F50" s="239">
        <v>54.08</v>
      </c>
    </row>
    <row r="51" spans="1:6" ht="15">
      <c r="A51" s="169" t="s">
        <v>228</v>
      </c>
      <c r="B51" s="169"/>
      <c r="C51" s="237"/>
      <c r="D51" s="238"/>
      <c r="E51" s="199">
        <v>50.63</v>
      </c>
      <c r="F51" s="239">
        <v>50.63</v>
      </c>
    </row>
    <row r="52" spans="1:6" ht="26.25" thickBot="1">
      <c r="A52" s="201" t="s">
        <v>229</v>
      </c>
      <c r="B52" s="201"/>
      <c r="C52" s="240"/>
      <c r="D52" s="241"/>
      <c r="E52" s="202">
        <v>87.25</v>
      </c>
      <c r="F52" s="242">
        <v>129.53</v>
      </c>
    </row>
    <row r="53" spans="1:6" ht="30" customHeight="1" thickBot="1">
      <c r="A53" s="353" t="s">
        <v>235</v>
      </c>
      <c r="B53" s="351"/>
      <c r="C53" s="351"/>
      <c r="D53" s="351"/>
      <c r="E53" s="351"/>
      <c r="F53" s="352"/>
    </row>
    <row r="54" spans="1:6" ht="25.5">
      <c r="A54" s="182" t="s">
        <v>170</v>
      </c>
      <c r="B54" s="258"/>
      <c r="C54" s="234"/>
      <c r="D54" s="243"/>
      <c r="E54" s="225">
        <v>37835.53</v>
      </c>
      <c r="F54" s="244"/>
    </row>
    <row r="55" spans="1:6" ht="25.5">
      <c r="A55" s="256" t="s">
        <v>171</v>
      </c>
      <c r="B55" s="259"/>
      <c r="C55" s="237"/>
      <c r="D55" s="245"/>
      <c r="E55" s="215">
        <v>137972.76</v>
      </c>
      <c r="F55" s="246"/>
    </row>
    <row r="56" spans="1:6" ht="15">
      <c r="A56" s="257" t="s">
        <v>172</v>
      </c>
      <c r="B56" s="260"/>
      <c r="C56" s="237"/>
      <c r="D56" s="245"/>
      <c r="E56" s="247"/>
      <c r="F56" s="216">
        <v>123528.06</v>
      </c>
    </row>
    <row r="57" spans="1:6" ht="15">
      <c r="A57" s="237" t="s">
        <v>173</v>
      </c>
      <c r="B57" s="260"/>
      <c r="C57" s="237"/>
      <c r="D57" s="245"/>
      <c r="E57" s="247"/>
      <c r="F57" s="216">
        <v>129823.47</v>
      </c>
    </row>
    <row r="58" spans="1:6" ht="15.75" thickBot="1">
      <c r="A58" s="240" t="s">
        <v>231</v>
      </c>
      <c r="B58" s="261"/>
      <c r="C58" s="240"/>
      <c r="D58" s="248"/>
      <c r="E58" s="249"/>
      <c r="F58" s="221">
        <v>136780.73</v>
      </c>
    </row>
    <row r="59" spans="1:6" ht="30" customHeight="1" thickBot="1">
      <c r="A59" s="366" t="s">
        <v>236</v>
      </c>
      <c r="B59" s="367"/>
      <c r="C59" s="367"/>
      <c r="D59" s="367"/>
      <c r="E59" s="367"/>
      <c r="F59" s="368"/>
    </row>
    <row r="60" spans="1:6" ht="28.5" customHeight="1">
      <c r="A60" s="250" t="s">
        <v>175</v>
      </c>
      <c r="B60" s="250"/>
      <c r="C60" s="251"/>
      <c r="D60" s="243"/>
      <c r="E60" s="225">
        <v>199615.24</v>
      </c>
      <c r="F60" s="244"/>
    </row>
    <row r="61" spans="1:6" ht="26.25">
      <c r="A61" s="252" t="s">
        <v>232</v>
      </c>
      <c r="B61" s="252"/>
      <c r="C61" s="237"/>
      <c r="D61" s="245"/>
      <c r="E61" s="247"/>
      <c r="F61" s="216">
        <v>226128.27</v>
      </c>
    </row>
    <row r="62" spans="1:6" ht="26.25">
      <c r="A62" s="252" t="s">
        <v>233</v>
      </c>
      <c r="B62" s="252"/>
      <c r="C62" s="237"/>
      <c r="D62" s="245"/>
      <c r="E62" s="247"/>
      <c r="F62" s="216">
        <v>260281.72</v>
      </c>
    </row>
    <row r="63" spans="1:6" ht="30" customHeight="1" thickBot="1">
      <c r="A63" s="253" t="s">
        <v>234</v>
      </c>
      <c r="B63" s="253"/>
      <c r="C63" s="254"/>
      <c r="D63" s="248"/>
      <c r="E63" s="249"/>
      <c r="F63" s="221">
        <v>291580.44</v>
      </c>
    </row>
    <row r="64" spans="1:6" ht="30" customHeight="1" thickBot="1">
      <c r="A64" s="353" t="s">
        <v>237</v>
      </c>
      <c r="B64" s="351"/>
      <c r="C64" s="351"/>
      <c r="D64" s="351"/>
      <c r="E64" s="351"/>
      <c r="F64" s="352"/>
    </row>
    <row r="65" spans="1:6" ht="15">
      <c r="A65" s="174" t="s">
        <v>177</v>
      </c>
      <c r="B65" s="174"/>
      <c r="C65" s="251"/>
      <c r="D65" s="243"/>
      <c r="E65" s="206">
        <v>2133.76</v>
      </c>
      <c r="F65" s="244"/>
    </row>
    <row r="66" spans="1:6" ht="15">
      <c r="A66" s="169" t="s">
        <v>178</v>
      </c>
      <c r="B66" s="169"/>
      <c r="C66" s="237"/>
      <c r="D66" s="245"/>
      <c r="E66" s="195">
        <v>1371.62</v>
      </c>
      <c r="F66" s="246"/>
    </row>
    <row r="67" spans="1:6" ht="15">
      <c r="A67" s="168" t="s">
        <v>179</v>
      </c>
      <c r="B67" s="168"/>
      <c r="C67" s="237"/>
      <c r="D67" s="245"/>
      <c r="E67" s="195">
        <v>920.33</v>
      </c>
      <c r="F67" s="246"/>
    </row>
    <row r="68" spans="1:6" ht="15">
      <c r="A68" s="169" t="s">
        <v>189</v>
      </c>
      <c r="B68" s="169"/>
      <c r="C68" s="237"/>
      <c r="D68" s="245"/>
      <c r="E68" s="195">
        <v>735.11</v>
      </c>
      <c r="F68" s="246"/>
    </row>
    <row r="69" spans="1:6" ht="15">
      <c r="A69" s="169" t="s">
        <v>180</v>
      </c>
      <c r="B69" s="169"/>
      <c r="C69" s="237"/>
      <c r="D69" s="245"/>
      <c r="E69" s="195">
        <v>612.85</v>
      </c>
      <c r="F69" s="246"/>
    </row>
    <row r="70" spans="1:6" ht="15">
      <c r="A70" s="169" t="s">
        <v>181</v>
      </c>
      <c r="B70" s="169"/>
      <c r="C70" s="237"/>
      <c r="D70" s="245"/>
      <c r="E70" s="195">
        <v>493.29</v>
      </c>
      <c r="F70" s="246"/>
    </row>
    <row r="71" spans="1:6" ht="15">
      <c r="A71" s="169" t="s">
        <v>182</v>
      </c>
      <c r="B71" s="169"/>
      <c r="C71" s="237"/>
      <c r="D71" s="245"/>
      <c r="E71" s="195">
        <v>315.25</v>
      </c>
      <c r="F71" s="246"/>
    </row>
    <row r="72" spans="1:6" ht="15">
      <c r="A72" s="169" t="s">
        <v>183</v>
      </c>
      <c r="B72" s="169"/>
      <c r="C72" s="237"/>
      <c r="D72" s="245"/>
      <c r="E72" s="195">
        <v>279.44</v>
      </c>
      <c r="F72" s="246"/>
    </row>
    <row r="73" spans="1:6" ht="15">
      <c r="A73" s="169" t="s">
        <v>184</v>
      </c>
      <c r="B73" s="169"/>
      <c r="C73" s="237"/>
      <c r="D73" s="245"/>
      <c r="E73" s="195">
        <v>228.93</v>
      </c>
      <c r="F73" s="246"/>
    </row>
    <row r="74" spans="1:6" ht="15">
      <c r="A74" s="169" t="s">
        <v>185</v>
      </c>
      <c r="B74" s="169"/>
      <c r="C74" s="237"/>
      <c r="D74" s="245"/>
      <c r="E74" s="195">
        <v>731.19</v>
      </c>
      <c r="F74" s="246"/>
    </row>
    <row r="75" spans="1:6" ht="15">
      <c r="A75" s="169" t="s">
        <v>186</v>
      </c>
      <c r="B75" s="169"/>
      <c r="C75" s="237"/>
      <c r="D75" s="245"/>
      <c r="E75" s="195">
        <v>496.32</v>
      </c>
      <c r="F75" s="246"/>
    </row>
    <row r="76" spans="1:6" ht="15">
      <c r="A76" s="169" t="s">
        <v>187</v>
      </c>
      <c r="B76" s="169"/>
      <c r="C76" s="237"/>
      <c r="D76" s="245"/>
      <c r="E76" s="195">
        <v>1349.96</v>
      </c>
      <c r="F76" s="246"/>
    </row>
    <row r="77" spans="1:6" ht="15.75" thickBot="1">
      <c r="A77" s="178" t="s">
        <v>188</v>
      </c>
      <c r="B77" s="178"/>
      <c r="C77" s="254"/>
      <c r="D77" s="248"/>
      <c r="E77" s="207">
        <v>886.15</v>
      </c>
      <c r="F77" s="255"/>
    </row>
    <row r="79" spans="1:6" ht="105">
      <c r="A79" s="194" t="s">
        <v>241</v>
      </c>
      <c r="B79" s="194"/>
      <c r="C79" s="194"/>
      <c r="D79" s="194"/>
      <c r="E79" s="194"/>
      <c r="F79" s="194"/>
    </row>
    <row r="80" spans="1:2" ht="135">
      <c r="A80" s="193" t="s">
        <v>244</v>
      </c>
      <c r="B80" s="193"/>
    </row>
    <row r="81" spans="1:2" ht="195" customHeight="1">
      <c r="A81" s="193" t="s">
        <v>245</v>
      </c>
      <c r="B81" s="193"/>
    </row>
  </sheetData>
  <sheetProtection/>
  <mergeCells count="15">
    <mergeCell ref="A2:H2"/>
    <mergeCell ref="C8:D8"/>
    <mergeCell ref="C9:D9"/>
    <mergeCell ref="A8:A10"/>
    <mergeCell ref="A48:F48"/>
    <mergeCell ref="A45:F45"/>
    <mergeCell ref="A53:F53"/>
    <mergeCell ref="A59:F59"/>
    <mergeCell ref="A64:F64"/>
    <mergeCell ref="B8:B10"/>
    <mergeCell ref="E8:F8"/>
    <mergeCell ref="E9:F9"/>
    <mergeCell ref="A12:F12"/>
    <mergeCell ref="A23:F23"/>
    <mergeCell ref="A37:F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МРСК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Плата за технологическое присоединение к электрическим сетям филиалов и РСК ОАО «МРСК Сибири» за 2014 год</dc:title>
  <dc:subject/>
  <dc:creator>Гончаренко Алексей Сергеевич</dc:creator>
  <cp:keywords/>
  <dc:description/>
  <cp:lastModifiedBy>Admin</cp:lastModifiedBy>
  <cp:lastPrinted>2012-11-12T03:49:52Z</cp:lastPrinted>
  <dcterms:created xsi:type="dcterms:W3CDTF">2012-03-27T04:35:23Z</dcterms:created>
  <dcterms:modified xsi:type="dcterms:W3CDTF">2014-06-26T14:40:59Z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0x01010047F4E3D8E962804A94B853F678861F89</vt:lpwstr>
  </property>
</Properties>
</file>